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第一批" sheetId="2" r:id="rId1"/>
  </sheets>
  <definedNames>
    <definedName name="_xlnm._FilterDatabase" localSheetId="0" hidden="1">第一批!$A$3:$U$36</definedName>
    <definedName name="_xlnm.Print_Titles" localSheetId="0">第一批!$2:$3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<sst xmlns="http://schemas.openxmlformats.org/spreadsheetml/2006/main" count="419" uniqueCount="156">
  <si>
    <t>2024年度尉氏县巩固拓展脱贫攻坚成果同乡村振兴有效衔接项目第一批资金计划安排明细表</t>
  </si>
  <si>
    <t>序号</t>
  </si>
  <si>
    <t>省辖市</t>
  </si>
  <si>
    <t>县</t>
  </si>
  <si>
    <t>乡镇</t>
  </si>
  <si>
    <t>项目名称</t>
  </si>
  <si>
    <t>项目类型</t>
  </si>
  <si>
    <t>建设性质</t>
  </si>
  <si>
    <t>实施地点</t>
  </si>
  <si>
    <t>时间进度</t>
  </si>
  <si>
    <t>责任单位</t>
  </si>
  <si>
    <t>建设任务</t>
  </si>
  <si>
    <t>资金规模（万元）</t>
  </si>
  <si>
    <t>合计计划安排资金(万元)</t>
  </si>
  <si>
    <t>其中：</t>
  </si>
  <si>
    <t>资金筹措方式</t>
  </si>
  <si>
    <t>受益对象户数</t>
  </si>
  <si>
    <t>受益对象人数</t>
  </si>
  <si>
    <t>绩效目标</t>
  </si>
  <si>
    <t>群众参与</t>
  </si>
  <si>
    <t>帮扶机制</t>
  </si>
  <si>
    <t>中央资金(万元)</t>
  </si>
  <si>
    <t>省级资金(万元)</t>
  </si>
  <si>
    <t>产业发展</t>
  </si>
  <si>
    <t>河南省开封市</t>
  </si>
  <si>
    <t>尉氏县</t>
  </si>
  <si>
    <t>蔡庄镇</t>
  </si>
  <si>
    <t>2024年尉氏县蔡庄镇农产品综合批发市场项目</t>
  </si>
  <si>
    <t>产业项目</t>
  </si>
  <si>
    <t>新建</t>
  </si>
  <si>
    <t>大桥乡</t>
  </si>
  <si>
    <t>2024.1-2025.12</t>
  </si>
  <si>
    <t>蔡庄镇人民政府</t>
  </si>
  <si>
    <t>投资5868万元，建设单层钢结构厂房7栋，每栋高6.5m，占地面积1296㎡；搭建钢结构厂房之间的阳光雨棚4076㎡；建设双层钢筋混凝土结构冷库1栋，高14.2m，占地面积11220㎡；建设单层钢筋混凝土结构分拣中心1栋，高9.15m，占地面积2191.2㎡；建设单层钢筋混凝土结构农产品批发库房2栋，高8.5m，面积分别为1586㎡、1409㎡；建设单层钢筋混凝土结构检测中心1栋，高5.8m，占地面积360㎡。以及配电室、垃圾站、公厕等配套设施。项目建成后根据投入资金占项目实际投入总资金的比例确定所有权归属占比。</t>
  </si>
  <si>
    <t>财政衔接资金</t>
  </si>
  <si>
    <t>项目建成后，每年收益资金不低于投入资金总额的6%。年收益用于产业发展，壮大村集体经济，对脱贫享受政策户和风险未消除监测户利润分成和公益事业等。</t>
  </si>
  <si>
    <t>是</t>
  </si>
  <si>
    <t>带动群众务工增收，并通过项目收益分成的形式，带动脱贫户增收，发展壮大村集体经济。</t>
  </si>
  <si>
    <t>2024年尉氏县大桥乡农产品综合批发市场项目</t>
  </si>
  <si>
    <t>大桥乡人民政府</t>
  </si>
  <si>
    <t>门楼任乡</t>
  </si>
  <si>
    <t>2024年尉氏县门楼任乡农产品综合批发市场项目</t>
  </si>
  <si>
    <t>门楼任乡人民政府</t>
  </si>
  <si>
    <t>南曹乡</t>
  </si>
  <si>
    <t>2024年尉氏县南曹乡农产品综合批发市场项目</t>
  </si>
  <si>
    <t>南曹乡人民政府</t>
  </si>
  <si>
    <t>十八里镇</t>
  </si>
  <si>
    <t>2024年尉氏县十八里镇农产品综合批发市场项目</t>
  </si>
  <si>
    <t>十八里镇人民政府</t>
  </si>
  <si>
    <t>通过项目建成，建立与脱贫户、监测户利益联结机制，增加脱贫户、监测户务工就业机会，每年再对脱贫户、监测户、村集体进行不低于投入资金总额的6%分红，进一步增加脱贫户、监测户的收入，壮大村集体经济。</t>
  </si>
  <si>
    <t>水坡镇</t>
  </si>
  <si>
    <t>2024年尉氏县水坡镇农产品综合批发市场项目</t>
  </si>
  <si>
    <t>水坡镇人民政府</t>
  </si>
  <si>
    <t>小陈乡</t>
  </si>
  <si>
    <t>2024年尉氏县小陈乡农产品综合批发市场项目</t>
  </si>
  <si>
    <t>小陈乡人民政府</t>
  </si>
  <si>
    <t>新尉街道办事处筹备组</t>
  </si>
  <si>
    <t>2024年尉氏县新尉办事处农产品综合批发市场项目</t>
  </si>
  <si>
    <t>新尉办事处筹备组</t>
  </si>
  <si>
    <t>通过标准化厂房建设的带贫模式，村集体经济收入不低于3.6万元，带动148户以上脱贫户发放利润分成8.4万元。</t>
  </si>
  <si>
    <t>邢庄乡</t>
  </si>
  <si>
    <t>2024年尉氏县邢庄乡农产品综合批发市场项目</t>
  </si>
  <si>
    <t>邢庄乡人民政府</t>
  </si>
  <si>
    <t>永兴镇</t>
  </si>
  <si>
    <t>2024年尉氏县永兴镇农产品综合批发市场项目</t>
  </si>
  <si>
    <t>永兴镇人民政府</t>
  </si>
  <si>
    <t>朱曲镇</t>
  </si>
  <si>
    <t>2024年尉氏县朱曲镇农产品综合批发市场项目</t>
  </si>
  <si>
    <t>朱曲镇人民政府</t>
  </si>
  <si>
    <t>第一书记</t>
  </si>
  <si>
    <t>2024年度新尉街道办事处筹备组乡村振兴整体提升项目</t>
  </si>
  <si>
    <t>2024.1-2024.12</t>
  </si>
  <si>
    <t>投入到尉氏县发展投资有限公司用于建设一座三层标准化厂房，长42.2m、宽45.2m 、高23.1m，单层面积1907.44，总面积5722.32平方，其中我办事处占股650平方，由尉氏县发展投资有限公司统一负责建设及经营。</t>
  </si>
  <si>
    <t>项目建成投产后，每年固定收益6.6万元，其中70%用于脱贫户、监测户进行利润分成，30%纳入村集体经济收入，用于发展壮大村集体经济。</t>
  </si>
  <si>
    <t>通过标准化厂房建设的带贫模式，村集体经济收入不低于1.98万元，带动30户以上脱贫户发放利润分成4.62万元。</t>
  </si>
  <si>
    <t>2024年度尉氏县邢庄乡尹庄村建设冷库、仓库产业发展项目</t>
  </si>
  <si>
    <t>邢庄乡尹庄村</t>
  </si>
  <si>
    <t>在尹庄村建设长25米，宽15米，高6米的冷库一座；长35米，宽35米，高8米的储存仓库一座。</t>
  </si>
  <si>
    <t>项目建成后，租赁给企业，年收益不低于资产总额的6%，每年收益金额7.8万元,其中70%对不少于30户脱贫户和监测对象资产收益分成，30%用于壮大村集体经济。</t>
  </si>
  <si>
    <t>通过项目建成，建立与脱贫户、监测户利益联结机制，带动不少于30户脱贫户和监测户发展产业，让脱贫户、监测户实现资产收益及持续增收，户均增收不低于1000元，壮大村集体经济。</t>
  </si>
  <si>
    <t>新型农村集体经济</t>
  </si>
  <si>
    <t>2024年尉氏县蔡庄镇泥张村保鲜库建设产业项目</t>
  </si>
  <si>
    <t>时村</t>
  </si>
  <si>
    <t>投入项目资金50万元，新建保鲜库一座。</t>
  </si>
  <si>
    <t>项目建成后年收益率不低于财政资金投资总额 6%，每年增加集体经济收益不低于3万元；收益的50%用于本村整户弱劳力和无劳力脱贫户监测户分红，50%用于壮大村集体经济。同时吸纳劳动力就业，月增收3000-4000元。</t>
  </si>
  <si>
    <t>通过村委会+合作社+脱贫户的帮扶模式，带动10脱贫享受政策户、监测对象均户增收不低于1500元；合作社为村内具有劳动能力的脱贫户提供就业岗位，用工人员工资50-60元/天，长期用工人员签订用工协议。</t>
  </si>
  <si>
    <t>2024年尉氏县蔡庄镇时村食品加工厂建设项目</t>
  </si>
  <si>
    <t>2024年尉氏县蔡庄镇时村食品加工厂建设项目，建设一栋门式钢结构厂房，建筑高度10.55米，建筑面积1411.94平方米，其中冷库400平方米，生产车间1011.94平方米。项目建成后根据北街村、大朱村、郭庄村、舍茶岗村、隗村、时村投入资金占项目实际投入总资金的比例确定所有权归属占比。</t>
  </si>
  <si>
    <t>项目建成后，每年收益资金不低于投入资金总额的6%。年收益中的50%用于壮大村集体经济，50%对脱贫享受政策户和未脱离监测户利润分成。根据北街村、大朱村、郭庄村、舍茶岗村、隗村、时村投入资金占项目实际投入总资金的比例确定所有权归属占比。</t>
  </si>
  <si>
    <t>2024年度尉氏县南曹乡前张铁村建设冷库产业发展项目</t>
  </si>
  <si>
    <t>北曹村</t>
  </si>
  <si>
    <t>在南曹乡北曹村建设冷库1栋，长40.8米，宽15.6米，高6.5米，项目建成后通过租赁给相关合作社，脱贫户、监测户资产收益分成，壮大村集体经济。</t>
  </si>
  <si>
    <t>项目建成后，资产设备租赁给相关的合作社生产经营，资产收益，每年收益金额7.2万元,其中70%按照分配方案给脱贫户和监测对象资产收益分成，30%壮大村集体经济</t>
  </si>
  <si>
    <t>通过项目建成，建立与脱贫户、监测户利益联结机制，带动脱贫户和监测户发展特色种植产业，脱贫户、监测户实现资产收益，带动脱贫户、监测户持续增收，壮大村集体经济。</t>
  </si>
  <si>
    <t>2024年度尉氏县南曹乡河沟刘新型农村集体经济项目</t>
  </si>
  <si>
    <t>河沟刘村</t>
  </si>
  <si>
    <t>2024.01-2024.12</t>
  </si>
  <si>
    <t>蛋鸡养殖基地项目。计划投资50万元财政资金用于建设蛋鸡养殖基地。项目具体建设内容为新建1000㎡（50m*20m)蛋鸡养殖棚一座，内含养殖蛋鸡各种基础设备，建成后用于村自行养殖获得收益或出租养鸡棚获取租金。</t>
  </si>
  <si>
    <t>项目建成后，每年按照投入资金不低于6%收益率作为收益资金，其中50%用于全村脱贫户及监测对象、村级公益性岗位、低收入人群兜底保障及其它公益事业；50%用于资产再投资、产业发展等。</t>
  </si>
  <si>
    <t>通过项目建成，每年按照投入资金不低于6%收益率作为收益资金，其中50%用于全村脱贫户及监测对象、村级公益性岗位、低收入人群兜底保障及其它公益事业；50%用于资产再投资、产业发展等。</t>
  </si>
  <si>
    <t>2024年尉氏县十八里镇赵岗村建设种植仓储产业项目</t>
  </si>
  <si>
    <t>赵岗村</t>
  </si>
  <si>
    <t>新建种植仓储计720平方米</t>
  </si>
  <si>
    <t>通过项目实施，每年增加集体经济收益不低于3万元，新增收益由村内统筹使用，40%的资产收益用于对村内重点户、60岁以上老人及留守儿童、贫困大学生进行资金帮扶，改善生活质量；40%的资产收益用于村内公益事业建设，对村内需要整修的基础设施如道路、路灯等进行维护；20%的资产收益，用于村内集体经济累计再投资。</t>
  </si>
  <si>
    <t>该项目覆盖20户脱贫户和监测对象，采取村委会+合作社+脱贫户、监测对象的带动模式，通过利润分成的形式，带动脱贫户和监测对象增收，发展壮大村集体经济。</t>
  </si>
  <si>
    <t>2024年度尉氏县小陈乡后马村农产品加工仓储车间项目</t>
  </si>
  <si>
    <t>西贾村</t>
  </si>
  <si>
    <t>新建农产品加工仓储车间1500多平方米，购买加工设备及配套设施。</t>
  </si>
  <si>
    <t>每年收益约9万元，其中的4.5万元用于带动监测户和脱贫户增收，户均增收100-2000元，4.5万元作为村集体经济，用于公益事业。</t>
  </si>
  <si>
    <t>采取合作社+村委会+监测户、脱贫户的帮扶模式，通过产业带动、务工就业等模式，促进脱贫户、监测户增收和发展壮大村集体经济。</t>
  </si>
  <si>
    <t>2024年尉氏县邢庄乡尚村花生收购厂房项目</t>
  </si>
  <si>
    <t>邢庄乡尚村</t>
  </si>
  <si>
    <t>新建1000平方米的钢构厂房一座（长40米，宽25米，高6米）。</t>
  </si>
  <si>
    <t>项目建成后，租赁给企业，年收益不低于资产总额的6%，每年收益金额3万元,其中50%用于对10户脱贫户和监测对象进行收益分成，剩余50%壮大村集体经济，用于村内公益事业。</t>
  </si>
  <si>
    <t>通过项目建成，建立与脱贫户、监测户利益联结机制，带动不少于10户脱贫户和监测户发展产业，让脱贫户、监测户实现资产收益及持续增收，户均增收不低于1500元，壮大村集体经济。</t>
  </si>
  <si>
    <t>2024年度尉氏县永兴镇凌岗村建设牛棚集体经济项目</t>
  </si>
  <si>
    <t>凌岗村</t>
  </si>
  <si>
    <t>建设1座标准化牛棚，包括配套设施，占地约700平方米。</t>
  </si>
  <si>
    <t>通过建设牛棚，年保底收益为总投资的6%，用于行政村及脱贫户的发展。</t>
  </si>
  <si>
    <t>通过村委会+合作社+脱贫户的带贫模式，带动脱贫户户均增收1000-1500元不等；合作社为村内具有劳动能力的脱贫户提供就业岗位，日工资50-60元/天。</t>
  </si>
  <si>
    <t>2024年度尉氏县永兴镇西黎岗村建设牛棚集体经济项目</t>
  </si>
  <si>
    <t>建设1座标准化牛棚，包括配套设施，占地约756平方米。</t>
  </si>
  <si>
    <t>每年保底收益为总投资的6%, 其中的50%壮大村集体经济；剩余的为11户脱贫户、监测对象进行分成，户均收益分成不低于1000元。</t>
  </si>
  <si>
    <t>通过村委会+合作社+脱贫户的帮扶模式，带动11户脱贫户、监测对象均户增收不低于1000元；合作社为村内具有劳动能力的脱贫户提供就业岗位，用工人员工资50-60元/天，长期用工人员签订用工协议。</t>
  </si>
  <si>
    <t>2024年度尉氏县永兴镇乔寨村建设牛棚集体经济项目</t>
  </si>
  <si>
    <t>每年保底收益为总投资的6%, 其中的50%壮大村集体经济；剩余的为9户脱贫户、监测对象进行分成，户均收益分成不低于1000元。</t>
  </si>
  <si>
    <t>通过村委会+合作社+脱贫户的帮扶模式，带动9户脱贫户、监测对象均户增收不低于1000元；合作社为村内具有劳动能力的脱贫户提供就业岗位，用工人员工资50-60元/天，长期用工人员签订用工协议</t>
  </si>
  <si>
    <t>张市镇</t>
  </si>
  <si>
    <t>2024年度尉氏县张市镇前大庄村建设仓储产业发展项目</t>
  </si>
  <si>
    <t>前大庄村</t>
  </si>
  <si>
    <t>张市镇人民政府</t>
  </si>
  <si>
    <t>新建钢结构仓储一座，规格50米×19米×9米，为12户脱贫户、监测对象进行利润分成。</t>
  </si>
  <si>
    <t>每年保底收益3万元,其中1.5万元壮大村集体经济，用于村内公益事业；剩余的1.5万元为参与的10户脱贫户、监测对象进行分成，户均收益分成不低于1500元。</t>
  </si>
  <si>
    <t>通过村委会+合作社+脱贫户的帮扶模式，每年增加村村集体经济收入3万元。带动10脱贫享受政策户、监测对象均户增收不低于1500元；合作社为村内具有劳动能力的脱贫户提供就业岗位，用工人员工资50-60元/天，增加家庭收入。</t>
  </si>
  <si>
    <t>2024年度尉氏县张市镇崔庄村建设仓储产业发展项目</t>
  </si>
  <si>
    <t>崔庄村</t>
  </si>
  <si>
    <t>新建规格32米×25米×9米钢结构仓储一座，总面积800平方米，投资资金50万元；为24户脱贫户和监测对象进行利润分成。</t>
  </si>
  <si>
    <t>每年保底收益3万元,其中1.5万元壮大村集体经济，用于村内公益事业；剩余的1.5万元为参与的13户脱贫户、监测对象进行收益分成，户均收益分成不低于1300元。</t>
  </si>
  <si>
    <t>通过村委会+合作社+脱贫户的帮扶模式，每年增加村集体经济收入3万元。带动24脱贫享受政策户、监测对象均户增收不低于500元；合作社为村内具有劳动能力的脱贫户提供就业岗位，用工人员工资50-60元/天，增加家庭收入。</t>
  </si>
  <si>
    <t>2024年度尉氏县张市镇沙门村建设牛棚产业发展项目</t>
  </si>
  <si>
    <t>沙门村</t>
  </si>
  <si>
    <t>沙门村建设规格为34米×22米×5.5米钢结构牛棚1座，总面积748平方米，投资资金50万元；为12户弱劳动力、无劳动力的脱贫户和监测对象进行利润分成。</t>
  </si>
  <si>
    <t>每年保底收益3万元,其中1.5万元壮大村集体经济，用于村内公益事业；剩余的1.5万元为参与的12户脱贫户、监测对象进行收益分成，户均收益分成不低于1300元。</t>
  </si>
  <si>
    <t>通过村委会+合作社+脱贫户的帮扶模式，每年增加村集体经济收入3万元。带动12脱贫享受政策户、监测对象均户增收不低于1300元；合作社为村内具有劳动能力的脱贫户提供就业岗位，用工人员工资50-60元/天，增加家庭收入。</t>
  </si>
  <si>
    <t>2024年度尉氏县朱曲镇标准化粮仓产业发展项目</t>
  </si>
  <si>
    <t>在朱曲镇粮所内，建设标准化粮仓一座，面积1700平方。</t>
  </si>
  <si>
    <t>项目建成后，标准化粮仓租赁给给相关的企业经营，资产收益，每年收益金额29.4万元,其中70%给按照分配方案给80户脱贫户和监测对象资产收益分成，30%壮大朱曲镇10个行政村村集体经济。</t>
  </si>
  <si>
    <t>通过项目建成，建立与脱贫户、监测户利益联结机制，通过资产租赁收益，带动脱贫户、监测户持续增收，并壮大村集体经济。</t>
  </si>
  <si>
    <t>乡村建设行动</t>
  </si>
  <si>
    <t>2024年度尉氏县朱曲镇北街村农村道路建设项目</t>
  </si>
  <si>
    <t>农村基础设施</t>
  </si>
  <si>
    <t>北街村</t>
  </si>
  <si>
    <t>尉氏县民宗委</t>
  </si>
  <si>
    <t>新修16公分厚C25水泥砼农村道路3000平方米</t>
  </si>
  <si>
    <t>解决少数民族群众出行困难问题，项目实施后提高群众满意度。</t>
  </si>
  <si>
    <t>实施道路修建，解决群众出行困难问题,通过改善交通条件，有利于民族团结.</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</si>
</sst>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2"/>
      <name val="Times New Roman"/>
      <charset val="134"/>
    </font>
    <font>
      <sz val="11"/>
      <name val="宋体"/>
      <charset val="134"/>
      <scheme val="minor"/>
    </font>
    <font>
      <sz val="22"/>
      <name val="方正小标宋简体"/>
      <charset val="134"/>
    </font>
    <font>
      <sz val="11"/>
      <name val="黑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0"/>
    </font>
    <font>
      <sz val="12"/>
      <name val="宋体"/>
      <charset val="134"/>
    </font>
  </fonts>
  <fills count="34">
    <fill>
      <patternFill patternType="none"/>
    </fill>
    <fill>
      <patternFill patternType="gray125"/>
    </fill>
    <fill>
      <patternFill patternType="solid">
        <fgColor theme="4" tint="0.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4" borderId="5" applyNumberFormat="0" applyAlignment="0" applyProtection="0">
      <alignment vertical="center"/>
    </xf>
    <xf numFmtId="0" fontId="15" fillId="5" borderId="6" applyNumberFormat="0" applyAlignment="0" applyProtection="0">
      <alignment vertical="center"/>
    </xf>
    <xf numFmtId="0" fontId="16" fillId="5" borderId="5" applyNumberFormat="0" applyAlignment="0" applyProtection="0">
      <alignment vertical="center"/>
    </xf>
    <xf numFmtId="0" fontId="17" fillId="6"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25" fillId="0" borderId="0"/>
    <xf numFmtId="0" fontId="26" fillId="0" borderId="0"/>
    <xf numFmtId="0" fontId="26" fillId="0" borderId="0"/>
    <xf numFmtId="0" fontId="26" fillId="0" borderId="0"/>
  </cellStyleXfs>
  <cellXfs count="14">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horizontal="center" vertical="center"/>
    </xf>
    <xf numFmtId="0" fontId="2" fillId="0" borderId="0" xfId="0" applyFont="1" applyFill="1">
      <alignment vertical="center"/>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xf>
    <xf numFmtId="0" fontId="3" fillId="0" borderId="0"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0" applyNumberFormat="1" applyFont="1" applyFill="1" applyBorder="1" applyAlignment="1" applyProtection="1">
      <alignment horizontal="center"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4 2" xfId="50"/>
    <cellStyle name="常规 13" xfId="51"/>
    <cellStyle name="常规_Sheet1" xfId="52"/>
  </cellStyles>
  <dxfs count="1">
    <dxf>
      <fill>
        <patternFill patternType="solid">
          <bgColor rgb="FFFF9900"/>
        </patternFill>
      </fill>
    </dxf>
  </dxfs>
  <tableStyles count="0" defaultTableStyle="TableStyleMedium2" defaultPivotStyle="PivotStyleLight16"/>
  <colors>
    <mruColors>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6"/>
  <sheetViews>
    <sheetView tabSelected="1" workbookViewId="0">
      <selection activeCell="K6" sqref="K6"/>
    </sheetView>
  </sheetViews>
  <sheetFormatPr defaultColWidth="9" defaultRowHeight="15.75"/>
  <cols>
    <col min="1" max="1" width="3.625" style="5" customWidth="1"/>
    <col min="2" max="2" width="5.125" style="5" customWidth="1"/>
    <col min="3" max="3" width="2.875" style="5" customWidth="1"/>
    <col min="4" max="4" width="6.25" style="5" customWidth="1"/>
    <col min="5" max="5" width="19.5" style="1" customWidth="1"/>
    <col min="6" max="7" width="4.75" style="5" customWidth="1"/>
    <col min="8" max="8" width="6.375" style="5" customWidth="1"/>
    <col min="9" max="9" width="7.875" style="5" customWidth="1"/>
    <col min="10" max="10" width="4.75" style="5" customWidth="1"/>
    <col min="11" max="11" width="28.5" style="6" customWidth="1"/>
    <col min="12" max="15" width="8.875" style="5" customWidth="1"/>
    <col min="16" max="18" width="5.125" style="5" customWidth="1"/>
    <col min="19" max="19" width="28.5" style="6" customWidth="1"/>
    <col min="20" max="20" width="5.125" style="5" customWidth="1"/>
    <col min="21" max="21" width="28.5" style="6" customWidth="1"/>
    <col min="22" max="16384" width="9" style="4"/>
  </cols>
  <sheetData>
    <row r="1" s="1" customFormat="1" ht="37" customHeight="1" spans="1:21">
      <c r="A1" s="7" t="s">
        <v>0</v>
      </c>
      <c r="B1" s="7"/>
      <c r="C1" s="7"/>
      <c r="D1" s="7"/>
      <c r="E1" s="7"/>
      <c r="F1" s="7"/>
      <c r="G1" s="7"/>
      <c r="H1" s="7"/>
      <c r="I1" s="7"/>
      <c r="J1" s="7"/>
      <c r="K1" s="7"/>
      <c r="L1" s="7"/>
      <c r="M1" s="7"/>
      <c r="N1" s="7"/>
      <c r="O1" s="7"/>
      <c r="P1" s="7"/>
      <c r="Q1" s="7"/>
      <c r="R1" s="7"/>
      <c r="S1" s="7"/>
      <c r="T1" s="7"/>
      <c r="U1" s="7"/>
    </row>
    <row r="2" s="2" customFormat="1" spans="1:21">
      <c r="A2" s="8" t="s">
        <v>1</v>
      </c>
      <c r="B2" s="8" t="s">
        <v>2</v>
      </c>
      <c r="C2" s="8" t="s">
        <v>3</v>
      </c>
      <c r="D2" s="8" t="s">
        <v>4</v>
      </c>
      <c r="E2" s="8" t="s">
        <v>5</v>
      </c>
      <c r="F2" s="8" t="s">
        <v>6</v>
      </c>
      <c r="G2" s="8" t="s">
        <v>7</v>
      </c>
      <c r="H2" s="8" t="s">
        <v>8</v>
      </c>
      <c r="I2" s="8" t="s">
        <v>9</v>
      </c>
      <c r="J2" s="8" t="s">
        <v>10</v>
      </c>
      <c r="K2" s="8" t="s">
        <v>11</v>
      </c>
      <c r="L2" s="8" t="s">
        <v>12</v>
      </c>
      <c r="M2" s="8" t="s">
        <v>13</v>
      </c>
      <c r="N2" s="8" t="s">
        <v>14</v>
      </c>
      <c r="O2" s="8"/>
      <c r="P2" s="8" t="s">
        <v>15</v>
      </c>
      <c r="Q2" s="8" t="s">
        <v>16</v>
      </c>
      <c r="R2" s="8" t="s">
        <v>17</v>
      </c>
      <c r="S2" s="8" t="s">
        <v>18</v>
      </c>
      <c r="T2" s="8" t="s">
        <v>19</v>
      </c>
      <c r="U2" s="8" t="s">
        <v>20</v>
      </c>
    </row>
    <row r="3" s="2" customFormat="1" ht="27" spans="1:21">
      <c r="A3" s="8"/>
      <c r="B3" s="8"/>
      <c r="C3" s="8"/>
      <c r="D3" s="8"/>
      <c r="E3" s="8"/>
      <c r="F3" s="8"/>
      <c r="G3" s="8"/>
      <c r="H3" s="8"/>
      <c r="I3" s="8"/>
      <c r="J3" s="8"/>
      <c r="K3" s="8"/>
      <c r="L3" s="8"/>
      <c r="M3" s="8"/>
      <c r="N3" s="8" t="s">
        <v>21</v>
      </c>
      <c r="O3" s="8" t="s">
        <v>22</v>
      </c>
      <c r="P3" s="8"/>
      <c r="Q3" s="8"/>
      <c r="R3" s="8"/>
      <c r="S3" s="8"/>
      <c r="T3" s="8"/>
      <c r="U3" s="8"/>
    </row>
    <row r="4" s="2" customFormat="1" spans="1:21">
      <c r="A4" s="9">
        <f>A5+A17+A20+A35</f>
        <v>28</v>
      </c>
      <c r="B4" s="9"/>
      <c r="C4" s="9"/>
      <c r="D4" s="9"/>
      <c r="E4" s="9"/>
      <c r="F4" s="9"/>
      <c r="G4" s="9"/>
      <c r="H4" s="9"/>
      <c r="I4" s="9"/>
      <c r="J4" s="9"/>
      <c r="K4" s="9"/>
      <c r="L4" s="9">
        <f>L5+L17+L20+L35</f>
        <v>6745.24696</v>
      </c>
      <c r="M4" s="9">
        <f>M5+M17+M20+M35</f>
        <v>3494</v>
      </c>
      <c r="N4" s="9">
        <f>N5+N17+N20+N35</f>
        <v>2899</v>
      </c>
      <c r="O4" s="9">
        <f>O5+O17+O20+O35</f>
        <v>595</v>
      </c>
      <c r="P4" s="9"/>
      <c r="Q4" s="9"/>
      <c r="R4" s="9"/>
      <c r="S4" s="9"/>
      <c r="T4" s="9"/>
      <c r="U4" s="9"/>
    </row>
    <row r="5" s="3" customFormat="1" ht="13.5" spans="1:21">
      <c r="A5" s="9">
        <v>11</v>
      </c>
      <c r="B5" s="9"/>
      <c r="C5" s="9"/>
      <c r="D5" s="10"/>
      <c r="E5" s="9" t="s">
        <v>23</v>
      </c>
      <c r="F5" s="9"/>
      <c r="G5" s="9"/>
      <c r="H5" s="9"/>
      <c r="I5" s="9"/>
      <c r="J5" s="9"/>
      <c r="K5" s="9"/>
      <c r="L5" s="9">
        <f>SUM(L6:L16)</f>
        <v>4828</v>
      </c>
      <c r="M5" s="9">
        <f>SUM(M6:M16)</f>
        <v>1879</v>
      </c>
      <c r="N5" s="9">
        <f>SUM(N6:N16)</f>
        <v>1484</v>
      </c>
      <c r="O5" s="9">
        <f>SUM(O6:O16)</f>
        <v>395</v>
      </c>
      <c r="P5" s="9"/>
      <c r="Q5" s="9"/>
      <c r="R5" s="9"/>
      <c r="S5" s="9"/>
      <c r="T5" s="9"/>
      <c r="U5" s="9"/>
    </row>
    <row r="6" s="3" customFormat="1" ht="180" spans="1:21">
      <c r="A6" s="11">
        <v>1</v>
      </c>
      <c r="B6" s="11" t="s">
        <v>24</v>
      </c>
      <c r="C6" s="11" t="s">
        <v>25</v>
      </c>
      <c r="D6" s="12" t="s">
        <v>26</v>
      </c>
      <c r="E6" s="11" t="s">
        <v>27</v>
      </c>
      <c r="F6" s="11" t="s">
        <v>28</v>
      </c>
      <c r="G6" s="11" t="s">
        <v>29</v>
      </c>
      <c r="H6" s="11" t="s">
        <v>30</v>
      </c>
      <c r="I6" s="11" t="s">
        <v>31</v>
      </c>
      <c r="J6" s="11" t="s">
        <v>32</v>
      </c>
      <c r="K6" s="11" t="s">
        <v>33</v>
      </c>
      <c r="L6" s="11">
        <v>330</v>
      </c>
      <c r="M6" s="11">
        <f>N6+O6</f>
        <v>150</v>
      </c>
      <c r="N6" s="11">
        <v>150</v>
      </c>
      <c r="O6" s="11"/>
      <c r="P6" s="11" t="s">
        <v>34</v>
      </c>
      <c r="Q6" s="11">
        <v>186</v>
      </c>
      <c r="R6" s="11">
        <v>305</v>
      </c>
      <c r="S6" s="11" t="s">
        <v>35</v>
      </c>
      <c r="T6" s="11" t="s">
        <v>36</v>
      </c>
      <c r="U6" s="11" t="s">
        <v>37</v>
      </c>
    </row>
    <row r="7" s="3" customFormat="1" ht="180" spans="1:21">
      <c r="A7" s="11">
        <v>2</v>
      </c>
      <c r="B7" s="11" t="s">
        <v>24</v>
      </c>
      <c r="C7" s="11" t="s">
        <v>25</v>
      </c>
      <c r="D7" s="12" t="s">
        <v>30</v>
      </c>
      <c r="E7" s="11" t="s">
        <v>38</v>
      </c>
      <c r="F7" s="11" t="s">
        <v>28</v>
      </c>
      <c r="G7" s="11" t="s">
        <v>29</v>
      </c>
      <c r="H7" s="11" t="s">
        <v>30</v>
      </c>
      <c r="I7" s="11" t="s">
        <v>31</v>
      </c>
      <c r="J7" s="11" t="s">
        <v>39</v>
      </c>
      <c r="K7" s="11" t="s">
        <v>33</v>
      </c>
      <c r="L7" s="11">
        <v>390</v>
      </c>
      <c r="M7" s="11">
        <f t="shared" ref="M7:M36" si="0">N7+O7</f>
        <v>175</v>
      </c>
      <c r="N7" s="11">
        <v>175</v>
      </c>
      <c r="O7" s="11"/>
      <c r="P7" s="11" t="s">
        <v>34</v>
      </c>
      <c r="Q7" s="11">
        <v>307</v>
      </c>
      <c r="R7" s="11">
        <v>930</v>
      </c>
      <c r="S7" s="11" t="s">
        <v>35</v>
      </c>
      <c r="T7" s="11" t="s">
        <v>36</v>
      </c>
      <c r="U7" s="11" t="s">
        <v>37</v>
      </c>
    </row>
    <row r="8" s="3" customFormat="1" ht="180" spans="1:21">
      <c r="A8" s="11">
        <v>3</v>
      </c>
      <c r="B8" s="11" t="s">
        <v>24</v>
      </c>
      <c r="C8" s="11" t="s">
        <v>25</v>
      </c>
      <c r="D8" s="12" t="s">
        <v>40</v>
      </c>
      <c r="E8" s="11" t="s">
        <v>41</v>
      </c>
      <c r="F8" s="11" t="s">
        <v>28</v>
      </c>
      <c r="G8" s="11" t="s">
        <v>29</v>
      </c>
      <c r="H8" s="11" t="s">
        <v>30</v>
      </c>
      <c r="I8" s="11" t="s">
        <v>31</v>
      </c>
      <c r="J8" s="11" t="s">
        <v>42</v>
      </c>
      <c r="K8" s="11" t="s">
        <v>33</v>
      </c>
      <c r="L8" s="11">
        <v>390</v>
      </c>
      <c r="M8" s="11">
        <f t="shared" si="0"/>
        <v>175</v>
      </c>
      <c r="N8" s="11">
        <v>175</v>
      </c>
      <c r="O8" s="11"/>
      <c r="P8" s="11" t="s">
        <v>34</v>
      </c>
      <c r="Q8" s="11">
        <v>105</v>
      </c>
      <c r="R8" s="11">
        <v>170</v>
      </c>
      <c r="S8" s="11" t="s">
        <v>35</v>
      </c>
      <c r="T8" s="11" t="s">
        <v>36</v>
      </c>
      <c r="U8" s="11" t="s">
        <v>37</v>
      </c>
    </row>
    <row r="9" s="3" customFormat="1" ht="180" spans="1:21">
      <c r="A9" s="11">
        <v>4</v>
      </c>
      <c r="B9" s="11" t="s">
        <v>24</v>
      </c>
      <c r="C9" s="11" t="s">
        <v>25</v>
      </c>
      <c r="D9" s="12" t="s">
        <v>43</v>
      </c>
      <c r="E9" s="11" t="s">
        <v>44</v>
      </c>
      <c r="F9" s="11" t="s">
        <v>28</v>
      </c>
      <c r="G9" s="11" t="s">
        <v>29</v>
      </c>
      <c r="H9" s="11" t="s">
        <v>30</v>
      </c>
      <c r="I9" s="11" t="s">
        <v>31</v>
      </c>
      <c r="J9" s="11" t="s">
        <v>45</v>
      </c>
      <c r="K9" s="11" t="s">
        <v>33</v>
      </c>
      <c r="L9" s="11">
        <v>520</v>
      </c>
      <c r="M9" s="11">
        <f t="shared" si="0"/>
        <v>245</v>
      </c>
      <c r="N9" s="11">
        <v>188</v>
      </c>
      <c r="O9" s="11">
        <v>57</v>
      </c>
      <c r="P9" s="11" t="s">
        <v>34</v>
      </c>
      <c r="Q9" s="11">
        <v>433</v>
      </c>
      <c r="R9" s="11">
        <v>1229</v>
      </c>
      <c r="S9" s="11" t="s">
        <v>35</v>
      </c>
      <c r="T9" s="11" t="s">
        <v>36</v>
      </c>
      <c r="U9" s="11" t="s">
        <v>37</v>
      </c>
    </row>
    <row r="10" s="3" customFormat="1" ht="180" spans="1:21">
      <c r="A10" s="11">
        <v>5</v>
      </c>
      <c r="B10" s="11" t="s">
        <v>24</v>
      </c>
      <c r="C10" s="11" t="s">
        <v>25</v>
      </c>
      <c r="D10" s="12" t="s">
        <v>46</v>
      </c>
      <c r="E10" s="11" t="s">
        <v>47</v>
      </c>
      <c r="F10" s="11" t="s">
        <v>28</v>
      </c>
      <c r="G10" s="11" t="s">
        <v>29</v>
      </c>
      <c r="H10" s="11" t="s">
        <v>30</v>
      </c>
      <c r="I10" s="11" t="s">
        <v>31</v>
      </c>
      <c r="J10" s="11" t="s">
        <v>48</v>
      </c>
      <c r="K10" s="11" t="s">
        <v>33</v>
      </c>
      <c r="L10" s="11">
        <v>558</v>
      </c>
      <c r="M10" s="11">
        <f t="shared" si="0"/>
        <v>250</v>
      </c>
      <c r="N10" s="11">
        <v>155</v>
      </c>
      <c r="O10" s="11">
        <v>95</v>
      </c>
      <c r="P10" s="11" t="s">
        <v>34</v>
      </c>
      <c r="Q10" s="11">
        <v>300</v>
      </c>
      <c r="R10" s="11">
        <v>800</v>
      </c>
      <c r="S10" s="11" t="s">
        <v>35</v>
      </c>
      <c r="T10" s="11" t="s">
        <v>36</v>
      </c>
      <c r="U10" s="11" t="s">
        <v>49</v>
      </c>
    </row>
    <row r="11" s="3" customFormat="1" ht="180" spans="1:21">
      <c r="A11" s="11">
        <v>6</v>
      </c>
      <c r="B11" s="11" t="s">
        <v>24</v>
      </c>
      <c r="C11" s="11" t="s">
        <v>25</v>
      </c>
      <c r="D11" s="12" t="s">
        <v>50</v>
      </c>
      <c r="E11" s="11" t="s">
        <v>51</v>
      </c>
      <c r="F11" s="11" t="s">
        <v>28</v>
      </c>
      <c r="G11" s="11" t="s">
        <v>29</v>
      </c>
      <c r="H11" s="11" t="s">
        <v>30</v>
      </c>
      <c r="I11" s="11" t="s">
        <v>31</v>
      </c>
      <c r="J11" s="11" t="s">
        <v>52</v>
      </c>
      <c r="K11" s="11" t="s">
        <v>33</v>
      </c>
      <c r="L11" s="11">
        <v>520</v>
      </c>
      <c r="M11" s="11">
        <f t="shared" si="0"/>
        <v>245</v>
      </c>
      <c r="N11" s="11">
        <v>160</v>
      </c>
      <c r="O11" s="11">
        <v>85</v>
      </c>
      <c r="P11" s="11" t="s">
        <v>34</v>
      </c>
      <c r="Q11" s="11">
        <v>312</v>
      </c>
      <c r="R11" s="11">
        <v>956</v>
      </c>
      <c r="S11" s="11" t="s">
        <v>35</v>
      </c>
      <c r="T11" s="11" t="s">
        <v>36</v>
      </c>
      <c r="U11" s="11" t="s">
        <v>49</v>
      </c>
    </row>
    <row r="12" s="3" customFormat="1" ht="180" spans="1:21">
      <c r="A12" s="11">
        <v>7</v>
      </c>
      <c r="B12" s="11" t="s">
        <v>24</v>
      </c>
      <c r="C12" s="11" t="s">
        <v>25</v>
      </c>
      <c r="D12" s="12" t="s">
        <v>53</v>
      </c>
      <c r="E12" s="11" t="s">
        <v>54</v>
      </c>
      <c r="F12" s="11" t="s">
        <v>28</v>
      </c>
      <c r="G12" s="11" t="s">
        <v>29</v>
      </c>
      <c r="H12" s="11" t="s">
        <v>30</v>
      </c>
      <c r="I12" s="11" t="s">
        <v>31</v>
      </c>
      <c r="J12" s="11" t="s">
        <v>55</v>
      </c>
      <c r="K12" s="11" t="s">
        <v>33</v>
      </c>
      <c r="L12" s="11">
        <v>390</v>
      </c>
      <c r="M12" s="11">
        <f t="shared" si="0"/>
        <v>173</v>
      </c>
      <c r="N12" s="11">
        <v>130</v>
      </c>
      <c r="O12" s="11">
        <v>43</v>
      </c>
      <c r="P12" s="11" t="s">
        <v>34</v>
      </c>
      <c r="Q12" s="11">
        <v>177</v>
      </c>
      <c r="R12" s="11">
        <v>512</v>
      </c>
      <c r="S12" s="11" t="s">
        <v>35</v>
      </c>
      <c r="T12" s="11" t="s">
        <v>36</v>
      </c>
      <c r="U12" s="11" t="s">
        <v>37</v>
      </c>
    </row>
    <row r="13" s="3" customFormat="1" ht="180" spans="1:21">
      <c r="A13" s="11">
        <v>8</v>
      </c>
      <c r="B13" s="11" t="s">
        <v>24</v>
      </c>
      <c r="C13" s="11" t="s">
        <v>25</v>
      </c>
      <c r="D13" s="12" t="s">
        <v>56</v>
      </c>
      <c r="E13" s="11" t="s">
        <v>57</v>
      </c>
      <c r="F13" s="11" t="s">
        <v>28</v>
      </c>
      <c r="G13" s="11" t="s">
        <v>29</v>
      </c>
      <c r="H13" s="12" t="s">
        <v>30</v>
      </c>
      <c r="I13" s="11" t="s">
        <v>31</v>
      </c>
      <c r="J13" s="11" t="s">
        <v>58</v>
      </c>
      <c r="K13" s="11" t="s">
        <v>33</v>
      </c>
      <c r="L13" s="11">
        <v>200</v>
      </c>
      <c r="M13" s="11">
        <f t="shared" si="0"/>
        <v>87</v>
      </c>
      <c r="N13" s="11">
        <v>77</v>
      </c>
      <c r="O13" s="11">
        <v>10</v>
      </c>
      <c r="P13" s="11" t="s">
        <v>34</v>
      </c>
      <c r="Q13" s="11">
        <v>148</v>
      </c>
      <c r="R13" s="11">
        <v>431</v>
      </c>
      <c r="S13" s="11" t="s">
        <v>35</v>
      </c>
      <c r="T13" s="11" t="s">
        <v>36</v>
      </c>
      <c r="U13" s="11" t="s">
        <v>59</v>
      </c>
    </row>
    <row r="14" s="2" customFormat="1" ht="180" spans="1:21">
      <c r="A14" s="11">
        <v>9</v>
      </c>
      <c r="B14" s="11" t="s">
        <v>24</v>
      </c>
      <c r="C14" s="11" t="s">
        <v>25</v>
      </c>
      <c r="D14" s="12" t="s">
        <v>60</v>
      </c>
      <c r="E14" s="11" t="s">
        <v>61</v>
      </c>
      <c r="F14" s="11" t="s">
        <v>28</v>
      </c>
      <c r="G14" s="11" t="s">
        <v>29</v>
      </c>
      <c r="H14" s="11" t="s">
        <v>30</v>
      </c>
      <c r="I14" s="11" t="s">
        <v>31</v>
      </c>
      <c r="J14" s="11" t="s">
        <v>62</v>
      </c>
      <c r="K14" s="11" t="s">
        <v>33</v>
      </c>
      <c r="L14" s="11">
        <v>490</v>
      </c>
      <c r="M14" s="11">
        <f t="shared" si="0"/>
        <v>220</v>
      </c>
      <c r="N14" s="11">
        <v>130</v>
      </c>
      <c r="O14" s="11">
        <v>90</v>
      </c>
      <c r="P14" s="11" t="s">
        <v>34</v>
      </c>
      <c r="Q14" s="11">
        <v>300</v>
      </c>
      <c r="R14" s="11">
        <v>900</v>
      </c>
      <c r="S14" s="11" t="s">
        <v>35</v>
      </c>
      <c r="T14" s="11" t="s">
        <v>36</v>
      </c>
      <c r="U14" s="11" t="s">
        <v>37</v>
      </c>
    </row>
    <row r="15" s="3" customFormat="1" ht="180" spans="1:21">
      <c r="A15" s="11">
        <v>10</v>
      </c>
      <c r="B15" s="11" t="s">
        <v>24</v>
      </c>
      <c r="C15" s="11" t="s">
        <v>25</v>
      </c>
      <c r="D15" s="12" t="s">
        <v>63</v>
      </c>
      <c r="E15" s="11" t="s">
        <v>64</v>
      </c>
      <c r="F15" s="11" t="s">
        <v>28</v>
      </c>
      <c r="G15" s="11" t="s">
        <v>29</v>
      </c>
      <c r="H15" s="11" t="s">
        <v>30</v>
      </c>
      <c r="I15" s="11" t="s">
        <v>31</v>
      </c>
      <c r="J15" s="11" t="s">
        <v>65</v>
      </c>
      <c r="K15" s="11" t="s">
        <v>33</v>
      </c>
      <c r="L15" s="11">
        <v>520</v>
      </c>
      <c r="M15" s="11">
        <f t="shared" si="0"/>
        <v>154</v>
      </c>
      <c r="N15" s="11">
        <v>144</v>
      </c>
      <c r="O15" s="11">
        <v>10</v>
      </c>
      <c r="P15" s="11" t="s">
        <v>34</v>
      </c>
      <c r="Q15" s="11">
        <v>260</v>
      </c>
      <c r="R15" s="11">
        <v>910</v>
      </c>
      <c r="S15" s="11" t="s">
        <v>35</v>
      </c>
      <c r="T15" s="11" t="s">
        <v>36</v>
      </c>
      <c r="U15" s="11" t="s">
        <v>37</v>
      </c>
    </row>
    <row r="16" s="3" customFormat="1" ht="180" spans="1:21">
      <c r="A16" s="11">
        <v>11</v>
      </c>
      <c r="B16" s="11" t="s">
        <v>24</v>
      </c>
      <c r="C16" s="11" t="s">
        <v>25</v>
      </c>
      <c r="D16" s="12" t="s">
        <v>66</v>
      </c>
      <c r="E16" s="11" t="s">
        <v>67</v>
      </c>
      <c r="F16" s="11" t="s">
        <v>28</v>
      </c>
      <c r="G16" s="11" t="s">
        <v>29</v>
      </c>
      <c r="H16" s="11" t="s">
        <v>30</v>
      </c>
      <c r="I16" s="11" t="s">
        <v>31</v>
      </c>
      <c r="J16" s="11" t="s">
        <v>68</v>
      </c>
      <c r="K16" s="11" t="s">
        <v>33</v>
      </c>
      <c r="L16" s="11">
        <v>520</v>
      </c>
      <c r="M16" s="11">
        <f t="shared" si="0"/>
        <v>5</v>
      </c>
      <c r="N16" s="11"/>
      <c r="O16" s="11">
        <v>5</v>
      </c>
      <c r="P16" s="11" t="s">
        <v>34</v>
      </c>
      <c r="Q16" s="11">
        <v>400</v>
      </c>
      <c r="R16" s="11">
        <v>1050</v>
      </c>
      <c r="S16" s="11" t="s">
        <v>35</v>
      </c>
      <c r="T16" s="11" t="s">
        <v>36</v>
      </c>
      <c r="U16" s="11" t="s">
        <v>37</v>
      </c>
    </row>
    <row r="17" s="3" customFormat="1" ht="13.5" spans="1:21">
      <c r="A17" s="9">
        <v>2</v>
      </c>
      <c r="B17" s="9"/>
      <c r="C17" s="9"/>
      <c r="D17" s="10"/>
      <c r="E17" s="9" t="s">
        <v>69</v>
      </c>
      <c r="F17" s="9"/>
      <c r="G17" s="9"/>
      <c r="H17" s="9"/>
      <c r="I17" s="9"/>
      <c r="J17" s="9"/>
      <c r="K17" s="9"/>
      <c r="L17" s="9">
        <f>L18+L19</f>
        <v>240</v>
      </c>
      <c r="M17" s="9">
        <f>M18+M19</f>
        <v>150</v>
      </c>
      <c r="N17" s="9">
        <f>N18+N19</f>
        <v>0</v>
      </c>
      <c r="O17" s="9">
        <f>O18+O19</f>
        <v>150</v>
      </c>
      <c r="P17" s="9"/>
      <c r="Q17" s="9"/>
      <c r="R17" s="9"/>
      <c r="S17" s="9"/>
      <c r="T17" s="9"/>
      <c r="U17" s="9"/>
    </row>
    <row r="18" s="3" customFormat="1" ht="72" spans="1:21">
      <c r="A18" s="11">
        <v>1</v>
      </c>
      <c r="B18" s="12" t="s">
        <v>24</v>
      </c>
      <c r="C18" s="12" t="s">
        <v>25</v>
      </c>
      <c r="D18" s="12" t="s">
        <v>56</v>
      </c>
      <c r="E18" s="12" t="s">
        <v>70</v>
      </c>
      <c r="F18" s="11" t="s">
        <v>28</v>
      </c>
      <c r="G18" s="11" t="s">
        <v>29</v>
      </c>
      <c r="H18" s="11" t="s">
        <v>30</v>
      </c>
      <c r="I18" s="11" t="s">
        <v>71</v>
      </c>
      <c r="J18" s="11" t="s">
        <v>58</v>
      </c>
      <c r="K18" s="12" t="s">
        <v>72</v>
      </c>
      <c r="L18" s="12">
        <v>110</v>
      </c>
      <c r="M18" s="11">
        <f t="shared" si="0"/>
        <v>50</v>
      </c>
      <c r="N18" s="11"/>
      <c r="O18" s="11">
        <v>50</v>
      </c>
      <c r="P18" s="12" t="s">
        <v>34</v>
      </c>
      <c r="Q18" s="12">
        <v>42</v>
      </c>
      <c r="R18" s="12">
        <v>87</v>
      </c>
      <c r="S18" s="12" t="s">
        <v>73</v>
      </c>
      <c r="T18" s="12" t="s">
        <v>36</v>
      </c>
      <c r="U18" s="12" t="s">
        <v>74</v>
      </c>
    </row>
    <row r="19" s="3" customFormat="1" ht="60" spans="1:21">
      <c r="A19" s="11">
        <v>2</v>
      </c>
      <c r="B19" s="11" t="s">
        <v>24</v>
      </c>
      <c r="C19" s="11" t="s">
        <v>25</v>
      </c>
      <c r="D19" s="12" t="s">
        <v>60</v>
      </c>
      <c r="E19" s="11" t="s">
        <v>75</v>
      </c>
      <c r="F19" s="11" t="s">
        <v>28</v>
      </c>
      <c r="G19" s="11" t="s">
        <v>29</v>
      </c>
      <c r="H19" s="11" t="s">
        <v>76</v>
      </c>
      <c r="I19" s="11" t="s">
        <v>71</v>
      </c>
      <c r="J19" s="11" t="s">
        <v>62</v>
      </c>
      <c r="K19" s="11" t="s">
        <v>77</v>
      </c>
      <c r="L19" s="11">
        <v>130</v>
      </c>
      <c r="M19" s="11">
        <f t="shared" si="0"/>
        <v>100</v>
      </c>
      <c r="N19" s="11"/>
      <c r="O19" s="11">
        <v>100</v>
      </c>
      <c r="P19" s="11" t="s">
        <v>34</v>
      </c>
      <c r="Q19" s="11">
        <v>30</v>
      </c>
      <c r="R19" s="11">
        <v>90</v>
      </c>
      <c r="S19" s="11" t="s">
        <v>78</v>
      </c>
      <c r="T19" s="11" t="s">
        <v>36</v>
      </c>
      <c r="U19" s="11" t="s">
        <v>79</v>
      </c>
    </row>
    <row r="20" s="3" customFormat="1" ht="13.5" spans="1:21">
      <c r="A20" s="9">
        <v>14</v>
      </c>
      <c r="B20" s="9"/>
      <c r="C20" s="9"/>
      <c r="D20" s="9"/>
      <c r="E20" s="9" t="s">
        <v>80</v>
      </c>
      <c r="F20" s="9"/>
      <c r="G20" s="9"/>
      <c r="H20" s="9"/>
      <c r="I20" s="9"/>
      <c r="J20" s="9"/>
      <c r="K20" s="9"/>
      <c r="L20" s="9">
        <f>SUM(L21:L34)</f>
        <v>1632.24696</v>
      </c>
      <c r="M20" s="9">
        <f>SUM(M21:M34)</f>
        <v>1420</v>
      </c>
      <c r="N20" s="9">
        <f>SUM(N21:N34)</f>
        <v>1370</v>
      </c>
      <c r="O20" s="9">
        <f>SUM(O21:O34)</f>
        <v>50</v>
      </c>
      <c r="P20" s="9"/>
      <c r="Q20" s="9"/>
      <c r="R20" s="9"/>
      <c r="S20" s="9"/>
      <c r="T20" s="9"/>
      <c r="U20" s="9"/>
    </row>
    <row r="21" s="3" customFormat="1" ht="72" spans="1:21">
      <c r="A21" s="11">
        <v>1</v>
      </c>
      <c r="B21" s="11" t="s">
        <v>24</v>
      </c>
      <c r="C21" s="11" t="s">
        <v>25</v>
      </c>
      <c r="D21" s="12" t="s">
        <v>26</v>
      </c>
      <c r="E21" s="11" t="s">
        <v>81</v>
      </c>
      <c r="F21" s="11" t="s">
        <v>28</v>
      </c>
      <c r="G21" s="11" t="s">
        <v>29</v>
      </c>
      <c r="H21" s="11" t="s">
        <v>82</v>
      </c>
      <c r="I21" s="11" t="s">
        <v>71</v>
      </c>
      <c r="J21" s="11" t="s">
        <v>32</v>
      </c>
      <c r="K21" s="11" t="s">
        <v>83</v>
      </c>
      <c r="L21" s="11">
        <v>50</v>
      </c>
      <c r="M21" s="11">
        <f t="shared" si="0"/>
        <v>50</v>
      </c>
      <c r="N21" s="11">
        <v>50</v>
      </c>
      <c r="O21" s="11"/>
      <c r="P21" s="11" t="s">
        <v>34</v>
      </c>
      <c r="Q21" s="11">
        <v>10</v>
      </c>
      <c r="R21" s="11">
        <v>25</v>
      </c>
      <c r="S21" s="11" t="s">
        <v>84</v>
      </c>
      <c r="T21" s="11" t="s">
        <v>36</v>
      </c>
      <c r="U21" s="11" t="s">
        <v>85</v>
      </c>
    </row>
    <row r="22" s="3" customFormat="1" ht="96" spans="1:21">
      <c r="A22" s="11">
        <v>2</v>
      </c>
      <c r="B22" s="11" t="s">
        <v>24</v>
      </c>
      <c r="C22" s="11" t="s">
        <v>25</v>
      </c>
      <c r="D22" s="12" t="s">
        <v>26</v>
      </c>
      <c r="E22" s="11" t="s">
        <v>86</v>
      </c>
      <c r="F22" s="11" t="s">
        <v>28</v>
      </c>
      <c r="G22" s="11" t="s">
        <v>29</v>
      </c>
      <c r="H22" s="11" t="s">
        <v>82</v>
      </c>
      <c r="I22" s="11" t="s">
        <v>71</v>
      </c>
      <c r="J22" s="11" t="s">
        <v>32</v>
      </c>
      <c r="K22" s="11" t="s">
        <v>87</v>
      </c>
      <c r="L22" s="11">
        <v>360</v>
      </c>
      <c r="M22" s="11">
        <f t="shared" si="0"/>
        <v>360</v>
      </c>
      <c r="N22" s="11">
        <v>360</v>
      </c>
      <c r="O22" s="11"/>
      <c r="P22" s="11" t="s">
        <v>34</v>
      </c>
      <c r="Q22" s="11">
        <v>50</v>
      </c>
      <c r="R22" s="11">
        <v>150</v>
      </c>
      <c r="S22" s="11" t="s">
        <v>88</v>
      </c>
      <c r="T22" s="11" t="s">
        <v>36</v>
      </c>
      <c r="U22" s="11" t="s">
        <v>37</v>
      </c>
    </row>
    <row r="23" s="3" customFormat="1" ht="60" spans="1:21">
      <c r="A23" s="11">
        <v>3</v>
      </c>
      <c r="B23" s="11" t="s">
        <v>24</v>
      </c>
      <c r="C23" s="11" t="s">
        <v>25</v>
      </c>
      <c r="D23" s="12" t="s">
        <v>43</v>
      </c>
      <c r="E23" s="11" t="s">
        <v>89</v>
      </c>
      <c r="F23" s="11" t="s">
        <v>28</v>
      </c>
      <c r="G23" s="11" t="s">
        <v>29</v>
      </c>
      <c r="H23" s="11" t="s">
        <v>90</v>
      </c>
      <c r="I23" s="11" t="s">
        <v>71</v>
      </c>
      <c r="J23" s="11" t="s">
        <v>45</v>
      </c>
      <c r="K23" s="11" t="s">
        <v>91</v>
      </c>
      <c r="L23" s="11">
        <v>120</v>
      </c>
      <c r="M23" s="11">
        <f t="shared" si="0"/>
        <v>120</v>
      </c>
      <c r="N23" s="11">
        <v>120</v>
      </c>
      <c r="O23" s="11"/>
      <c r="P23" s="11" t="s">
        <v>34</v>
      </c>
      <c r="Q23" s="11">
        <v>38</v>
      </c>
      <c r="R23" s="11">
        <v>113</v>
      </c>
      <c r="S23" s="11" t="s">
        <v>92</v>
      </c>
      <c r="T23" s="11" t="s">
        <v>36</v>
      </c>
      <c r="U23" s="11" t="s">
        <v>93</v>
      </c>
    </row>
    <row r="24" s="3" customFormat="1" ht="72" spans="1:21">
      <c r="A24" s="11">
        <v>4</v>
      </c>
      <c r="B24" s="11" t="s">
        <v>24</v>
      </c>
      <c r="C24" s="11" t="s">
        <v>25</v>
      </c>
      <c r="D24" s="12" t="s">
        <v>43</v>
      </c>
      <c r="E24" s="11" t="s">
        <v>94</v>
      </c>
      <c r="F24" s="11" t="s">
        <v>28</v>
      </c>
      <c r="G24" s="11" t="s">
        <v>29</v>
      </c>
      <c r="H24" s="11" t="s">
        <v>95</v>
      </c>
      <c r="I24" s="11" t="s">
        <v>96</v>
      </c>
      <c r="J24" s="11" t="s">
        <v>45</v>
      </c>
      <c r="K24" s="11" t="s">
        <v>97</v>
      </c>
      <c r="L24" s="11">
        <v>50</v>
      </c>
      <c r="M24" s="11">
        <f t="shared" si="0"/>
        <v>50</v>
      </c>
      <c r="N24" s="11">
        <v>50</v>
      </c>
      <c r="O24" s="11"/>
      <c r="P24" s="11" t="s">
        <v>34</v>
      </c>
      <c r="Q24" s="11">
        <v>13</v>
      </c>
      <c r="R24" s="11">
        <v>31</v>
      </c>
      <c r="S24" s="11" t="s">
        <v>98</v>
      </c>
      <c r="T24" s="11" t="s">
        <v>36</v>
      </c>
      <c r="U24" s="11" t="s">
        <v>99</v>
      </c>
    </row>
    <row r="25" s="3" customFormat="1" ht="108" spans="1:21">
      <c r="A25" s="11">
        <v>5</v>
      </c>
      <c r="B25" s="11" t="s">
        <v>24</v>
      </c>
      <c r="C25" s="11" t="s">
        <v>25</v>
      </c>
      <c r="D25" s="12" t="s">
        <v>46</v>
      </c>
      <c r="E25" s="11" t="s">
        <v>100</v>
      </c>
      <c r="F25" s="11" t="s">
        <v>28</v>
      </c>
      <c r="G25" s="11" t="s">
        <v>29</v>
      </c>
      <c r="H25" s="11" t="s">
        <v>101</v>
      </c>
      <c r="I25" s="11" t="s">
        <v>71</v>
      </c>
      <c r="J25" s="11" t="s">
        <v>48</v>
      </c>
      <c r="K25" s="11" t="s">
        <v>102</v>
      </c>
      <c r="L25" s="11">
        <v>50</v>
      </c>
      <c r="M25" s="11">
        <f t="shared" si="0"/>
        <v>50</v>
      </c>
      <c r="N25" s="11">
        <v>50</v>
      </c>
      <c r="O25" s="11"/>
      <c r="P25" s="11" t="s">
        <v>34</v>
      </c>
      <c r="Q25" s="11">
        <v>20</v>
      </c>
      <c r="R25" s="11">
        <v>67</v>
      </c>
      <c r="S25" s="11" t="s">
        <v>103</v>
      </c>
      <c r="T25" s="11" t="s">
        <v>36</v>
      </c>
      <c r="U25" s="11" t="s">
        <v>104</v>
      </c>
    </row>
    <row r="26" s="4" customFormat="1" ht="48" spans="1:21">
      <c r="A26" s="11">
        <v>6</v>
      </c>
      <c r="B26" s="11" t="s">
        <v>24</v>
      </c>
      <c r="C26" s="11" t="s">
        <v>25</v>
      </c>
      <c r="D26" s="12" t="s">
        <v>53</v>
      </c>
      <c r="E26" s="11" t="s">
        <v>105</v>
      </c>
      <c r="F26" s="11" t="s">
        <v>28</v>
      </c>
      <c r="G26" s="11" t="s">
        <v>29</v>
      </c>
      <c r="H26" s="11" t="s">
        <v>106</v>
      </c>
      <c r="I26" s="11" t="s">
        <v>71</v>
      </c>
      <c r="J26" s="11" t="s">
        <v>55</v>
      </c>
      <c r="K26" s="11" t="s">
        <v>107</v>
      </c>
      <c r="L26" s="11">
        <v>150</v>
      </c>
      <c r="M26" s="11">
        <f t="shared" si="0"/>
        <v>150</v>
      </c>
      <c r="N26" s="11">
        <v>150</v>
      </c>
      <c r="O26" s="11"/>
      <c r="P26" s="11" t="s">
        <v>34</v>
      </c>
      <c r="Q26" s="11">
        <v>16</v>
      </c>
      <c r="R26" s="11">
        <v>46</v>
      </c>
      <c r="S26" s="11" t="s">
        <v>108</v>
      </c>
      <c r="T26" s="11" t="s">
        <v>36</v>
      </c>
      <c r="U26" s="11" t="s">
        <v>109</v>
      </c>
    </row>
    <row r="27" s="4" customFormat="1" ht="60" spans="1:21">
      <c r="A27" s="11">
        <v>7</v>
      </c>
      <c r="B27" s="11" t="s">
        <v>24</v>
      </c>
      <c r="C27" s="11" t="s">
        <v>25</v>
      </c>
      <c r="D27" s="12" t="s">
        <v>60</v>
      </c>
      <c r="E27" s="11" t="s">
        <v>110</v>
      </c>
      <c r="F27" s="11" t="s">
        <v>28</v>
      </c>
      <c r="G27" s="11" t="s">
        <v>29</v>
      </c>
      <c r="H27" s="11" t="s">
        <v>111</v>
      </c>
      <c r="I27" s="11" t="s">
        <v>71</v>
      </c>
      <c r="J27" s="11" t="s">
        <v>62</v>
      </c>
      <c r="K27" s="11" t="s">
        <v>112</v>
      </c>
      <c r="L27" s="11">
        <v>62.24696</v>
      </c>
      <c r="M27" s="11">
        <f t="shared" si="0"/>
        <v>50</v>
      </c>
      <c r="N27" s="11"/>
      <c r="O27" s="11">
        <v>50</v>
      </c>
      <c r="P27" s="11" t="s">
        <v>34</v>
      </c>
      <c r="Q27" s="11">
        <v>10</v>
      </c>
      <c r="R27" s="11">
        <v>26</v>
      </c>
      <c r="S27" s="11" t="s">
        <v>113</v>
      </c>
      <c r="T27" s="11" t="s">
        <v>36</v>
      </c>
      <c r="U27" s="11" t="s">
        <v>114</v>
      </c>
    </row>
    <row r="28" s="4" customFormat="1" ht="60" spans="1:21">
      <c r="A28" s="11">
        <v>8</v>
      </c>
      <c r="B28" s="11" t="s">
        <v>24</v>
      </c>
      <c r="C28" s="11" t="s">
        <v>25</v>
      </c>
      <c r="D28" s="12" t="s">
        <v>63</v>
      </c>
      <c r="E28" s="11" t="s">
        <v>115</v>
      </c>
      <c r="F28" s="11" t="s">
        <v>28</v>
      </c>
      <c r="G28" s="11" t="s">
        <v>29</v>
      </c>
      <c r="H28" s="11" t="s">
        <v>116</v>
      </c>
      <c r="I28" s="11" t="s">
        <v>71</v>
      </c>
      <c r="J28" s="11" t="s">
        <v>65</v>
      </c>
      <c r="K28" s="11" t="s">
        <v>117</v>
      </c>
      <c r="L28" s="11">
        <v>50</v>
      </c>
      <c r="M28" s="11">
        <f t="shared" si="0"/>
        <v>50</v>
      </c>
      <c r="N28" s="11">
        <v>50</v>
      </c>
      <c r="O28" s="11"/>
      <c r="P28" s="11" t="s">
        <v>34</v>
      </c>
      <c r="Q28" s="11">
        <v>8</v>
      </c>
      <c r="R28" s="11">
        <v>20</v>
      </c>
      <c r="S28" s="11" t="s">
        <v>118</v>
      </c>
      <c r="T28" s="11" t="s">
        <v>36</v>
      </c>
      <c r="U28" s="11" t="s">
        <v>119</v>
      </c>
    </row>
    <row r="29" s="4" customFormat="1" ht="72" spans="1:21">
      <c r="A29" s="11">
        <v>9</v>
      </c>
      <c r="B29" s="11" t="s">
        <v>24</v>
      </c>
      <c r="C29" s="11" t="s">
        <v>25</v>
      </c>
      <c r="D29" s="12" t="s">
        <v>63</v>
      </c>
      <c r="E29" s="11" t="s">
        <v>120</v>
      </c>
      <c r="F29" s="11" t="s">
        <v>28</v>
      </c>
      <c r="G29" s="11" t="s">
        <v>29</v>
      </c>
      <c r="H29" s="11" t="s">
        <v>116</v>
      </c>
      <c r="I29" s="11" t="s">
        <v>71</v>
      </c>
      <c r="J29" s="11" t="s">
        <v>65</v>
      </c>
      <c r="K29" s="11" t="s">
        <v>121</v>
      </c>
      <c r="L29" s="11">
        <v>50</v>
      </c>
      <c r="M29" s="11">
        <f t="shared" si="0"/>
        <v>50</v>
      </c>
      <c r="N29" s="11">
        <v>50</v>
      </c>
      <c r="O29" s="11"/>
      <c r="P29" s="11" t="s">
        <v>34</v>
      </c>
      <c r="Q29" s="11">
        <v>11</v>
      </c>
      <c r="R29" s="11">
        <v>27</v>
      </c>
      <c r="S29" s="11" t="s">
        <v>122</v>
      </c>
      <c r="T29" s="11" t="s">
        <v>36</v>
      </c>
      <c r="U29" s="11" t="s">
        <v>123</v>
      </c>
    </row>
    <row r="30" ht="72" spans="1:21">
      <c r="A30" s="11">
        <v>10</v>
      </c>
      <c r="B30" s="11" t="s">
        <v>24</v>
      </c>
      <c r="C30" s="11" t="s">
        <v>25</v>
      </c>
      <c r="D30" s="12" t="s">
        <v>63</v>
      </c>
      <c r="E30" s="11" t="s">
        <v>124</v>
      </c>
      <c r="F30" s="11" t="s">
        <v>28</v>
      </c>
      <c r="G30" s="11" t="s">
        <v>29</v>
      </c>
      <c r="H30" s="11" t="s">
        <v>116</v>
      </c>
      <c r="I30" s="11" t="s">
        <v>71</v>
      </c>
      <c r="J30" s="11" t="s">
        <v>65</v>
      </c>
      <c r="K30" s="11" t="s">
        <v>117</v>
      </c>
      <c r="L30" s="11">
        <v>50</v>
      </c>
      <c r="M30" s="11">
        <f t="shared" si="0"/>
        <v>50</v>
      </c>
      <c r="N30" s="11">
        <v>50</v>
      </c>
      <c r="O30" s="11"/>
      <c r="P30" s="11" t="s">
        <v>34</v>
      </c>
      <c r="Q30" s="11">
        <v>9</v>
      </c>
      <c r="R30" s="11">
        <v>17</v>
      </c>
      <c r="S30" s="11" t="s">
        <v>125</v>
      </c>
      <c r="T30" s="11" t="s">
        <v>36</v>
      </c>
      <c r="U30" s="11" t="s">
        <v>126</v>
      </c>
    </row>
    <row r="31" ht="84" spans="1:21">
      <c r="A31" s="11">
        <v>11</v>
      </c>
      <c r="B31" s="11" t="s">
        <v>24</v>
      </c>
      <c r="C31" s="11" t="s">
        <v>25</v>
      </c>
      <c r="D31" s="12" t="s">
        <v>127</v>
      </c>
      <c r="E31" s="11" t="s">
        <v>128</v>
      </c>
      <c r="F31" s="11" t="s">
        <v>28</v>
      </c>
      <c r="G31" s="11" t="s">
        <v>29</v>
      </c>
      <c r="H31" s="11" t="s">
        <v>129</v>
      </c>
      <c r="I31" s="11" t="s">
        <v>71</v>
      </c>
      <c r="J31" s="11" t="s">
        <v>130</v>
      </c>
      <c r="K31" s="11" t="s">
        <v>131</v>
      </c>
      <c r="L31" s="11">
        <v>50</v>
      </c>
      <c r="M31" s="11">
        <f t="shared" si="0"/>
        <v>50</v>
      </c>
      <c r="N31" s="11">
        <v>50</v>
      </c>
      <c r="O31" s="13"/>
      <c r="P31" s="11" t="s">
        <v>34</v>
      </c>
      <c r="Q31" s="11">
        <v>12</v>
      </c>
      <c r="R31" s="11">
        <v>34</v>
      </c>
      <c r="S31" s="11" t="s">
        <v>132</v>
      </c>
      <c r="T31" s="11" t="s">
        <v>36</v>
      </c>
      <c r="U31" s="11" t="s">
        <v>133</v>
      </c>
    </row>
    <row r="32" ht="84" spans="1:21">
      <c r="A32" s="11">
        <v>12</v>
      </c>
      <c r="B32" s="11" t="s">
        <v>24</v>
      </c>
      <c r="C32" s="11" t="s">
        <v>25</v>
      </c>
      <c r="D32" s="12" t="s">
        <v>127</v>
      </c>
      <c r="E32" s="11" t="s">
        <v>134</v>
      </c>
      <c r="F32" s="11" t="s">
        <v>28</v>
      </c>
      <c r="G32" s="11" t="s">
        <v>29</v>
      </c>
      <c r="H32" s="11" t="s">
        <v>135</v>
      </c>
      <c r="I32" s="11" t="s">
        <v>71</v>
      </c>
      <c r="J32" s="11" t="s">
        <v>130</v>
      </c>
      <c r="K32" s="11" t="s">
        <v>136</v>
      </c>
      <c r="L32" s="11">
        <v>50</v>
      </c>
      <c r="M32" s="11">
        <f t="shared" si="0"/>
        <v>50</v>
      </c>
      <c r="N32" s="11">
        <v>50</v>
      </c>
      <c r="O32" s="11"/>
      <c r="P32" s="11" t="s">
        <v>34</v>
      </c>
      <c r="Q32" s="11">
        <v>24</v>
      </c>
      <c r="R32" s="11">
        <v>71</v>
      </c>
      <c r="S32" s="11" t="s">
        <v>137</v>
      </c>
      <c r="T32" s="11" t="s">
        <v>36</v>
      </c>
      <c r="U32" s="11" t="s">
        <v>138</v>
      </c>
    </row>
    <row r="33" ht="84" spans="1:21">
      <c r="A33" s="11">
        <v>13</v>
      </c>
      <c r="B33" s="11" t="s">
        <v>24</v>
      </c>
      <c r="C33" s="11" t="s">
        <v>25</v>
      </c>
      <c r="D33" s="12" t="s">
        <v>127</v>
      </c>
      <c r="E33" s="11" t="s">
        <v>139</v>
      </c>
      <c r="F33" s="11" t="s">
        <v>28</v>
      </c>
      <c r="G33" s="11" t="s">
        <v>29</v>
      </c>
      <c r="H33" s="11" t="s">
        <v>140</v>
      </c>
      <c r="I33" s="11" t="s">
        <v>71</v>
      </c>
      <c r="J33" s="11" t="s">
        <v>130</v>
      </c>
      <c r="K33" s="11" t="s">
        <v>141</v>
      </c>
      <c r="L33" s="11">
        <v>50</v>
      </c>
      <c r="M33" s="11">
        <f t="shared" si="0"/>
        <v>50</v>
      </c>
      <c r="N33" s="11">
        <v>50</v>
      </c>
      <c r="O33" s="11"/>
      <c r="P33" s="11" t="s">
        <v>34</v>
      </c>
      <c r="Q33" s="11">
        <v>12</v>
      </c>
      <c r="R33" s="11">
        <v>37</v>
      </c>
      <c r="S33" s="11" t="s">
        <v>142</v>
      </c>
      <c r="T33" s="11" t="s">
        <v>36</v>
      </c>
      <c r="U33" s="11" t="s">
        <v>143</v>
      </c>
    </row>
    <row r="34" ht="72" spans="1:21">
      <c r="A34" s="11">
        <v>14</v>
      </c>
      <c r="B34" s="11" t="s">
        <v>24</v>
      </c>
      <c r="C34" s="11" t="s">
        <v>25</v>
      </c>
      <c r="D34" s="12" t="s">
        <v>66</v>
      </c>
      <c r="E34" s="11" t="s">
        <v>144</v>
      </c>
      <c r="F34" s="11" t="s">
        <v>28</v>
      </c>
      <c r="G34" s="11" t="s">
        <v>29</v>
      </c>
      <c r="H34" s="11" t="s">
        <v>66</v>
      </c>
      <c r="I34" s="11" t="s">
        <v>71</v>
      </c>
      <c r="J34" s="11" t="s">
        <v>68</v>
      </c>
      <c r="K34" s="11" t="s">
        <v>145</v>
      </c>
      <c r="L34" s="11">
        <v>490</v>
      </c>
      <c r="M34" s="11">
        <f t="shared" si="0"/>
        <v>290</v>
      </c>
      <c r="N34" s="11">
        <v>290</v>
      </c>
      <c r="O34" s="11"/>
      <c r="P34" s="11" t="s">
        <v>34</v>
      </c>
      <c r="Q34" s="11">
        <v>100</v>
      </c>
      <c r="R34" s="11">
        <v>342</v>
      </c>
      <c r="S34" s="11" t="s">
        <v>146</v>
      </c>
      <c r="T34" s="11" t="s">
        <v>36</v>
      </c>
      <c r="U34" s="11" t="s">
        <v>147</v>
      </c>
    </row>
    <row r="35" spans="1:21">
      <c r="A35" s="9">
        <v>1</v>
      </c>
      <c r="B35" s="9"/>
      <c r="C35" s="9"/>
      <c r="D35" s="10"/>
      <c r="E35" s="9" t="s">
        <v>148</v>
      </c>
      <c r="F35" s="9"/>
      <c r="G35" s="9"/>
      <c r="H35" s="9"/>
      <c r="I35" s="9"/>
      <c r="J35" s="9"/>
      <c r="K35" s="9"/>
      <c r="L35" s="9">
        <f>L36</f>
        <v>45</v>
      </c>
      <c r="M35" s="9">
        <f>M36</f>
        <v>45</v>
      </c>
      <c r="N35" s="9">
        <f>N36</f>
        <v>45</v>
      </c>
      <c r="O35" s="9">
        <f>O36</f>
        <v>0</v>
      </c>
      <c r="P35" s="9"/>
      <c r="Q35" s="9"/>
      <c r="R35" s="9"/>
      <c r="S35" s="9"/>
      <c r="T35" s="9"/>
      <c r="U35" s="9"/>
    </row>
    <row r="36" ht="36" spans="1:21">
      <c r="A36" s="11">
        <v>1</v>
      </c>
      <c r="B36" s="11" t="s">
        <v>24</v>
      </c>
      <c r="C36" s="11" t="s">
        <v>25</v>
      </c>
      <c r="D36" s="12" t="s">
        <v>66</v>
      </c>
      <c r="E36" s="11" t="s">
        <v>149</v>
      </c>
      <c r="F36" s="11" t="s">
        <v>150</v>
      </c>
      <c r="G36" s="11" t="s">
        <v>29</v>
      </c>
      <c r="H36" s="11" t="s">
        <v>151</v>
      </c>
      <c r="I36" s="11" t="s">
        <v>71</v>
      </c>
      <c r="J36" s="11" t="s">
        <v>152</v>
      </c>
      <c r="K36" s="11" t="s">
        <v>153</v>
      </c>
      <c r="L36" s="11">
        <v>45</v>
      </c>
      <c r="M36" s="11">
        <f t="shared" si="0"/>
        <v>45</v>
      </c>
      <c r="N36" s="11">
        <v>45</v>
      </c>
      <c r="O36" s="11"/>
      <c r="P36" s="11" t="s">
        <v>34</v>
      </c>
      <c r="Q36" s="11">
        <v>385</v>
      </c>
      <c r="R36" s="11">
        <v>1816</v>
      </c>
      <c r="S36" s="11" t="s">
        <v>154</v>
      </c>
      <c r="T36" s="11" t="s">
        <v>36</v>
      </c>
      <c r="U36" s="11" t="s">
        <v>155</v>
      </c>
    </row>
  </sheetData>
  <sheetProtection formatCells="0" insertHyperlinks="0" autoFilter="0"/>
  <autoFilter xmlns:etc="http://www.wps.cn/officeDocument/2017/etCustomData" ref="A3:U36" etc:filterBottomFollowUsedRange="0">
    <extLst/>
  </autoFilter>
  <mergeCells count="21">
    <mergeCell ref="A1:U1"/>
    <mergeCell ref="N2:O2"/>
    <mergeCell ref="A2:A3"/>
    <mergeCell ref="B2:B3"/>
    <mergeCell ref="C2:C3"/>
    <mergeCell ref="D2:D3"/>
    <mergeCell ref="E2:E3"/>
    <mergeCell ref="F2:F3"/>
    <mergeCell ref="G2:G3"/>
    <mergeCell ref="H2:H3"/>
    <mergeCell ref="I2:I3"/>
    <mergeCell ref="J2:J3"/>
    <mergeCell ref="K2:K3"/>
    <mergeCell ref="L2:L3"/>
    <mergeCell ref="M2:M3"/>
    <mergeCell ref="P2:P3"/>
    <mergeCell ref="Q2:Q3"/>
    <mergeCell ref="R2:R3"/>
    <mergeCell ref="S2:S3"/>
    <mergeCell ref="T2:T3"/>
    <mergeCell ref="U2:U3"/>
  </mergeCells>
  <conditionalFormatting sqref="E10">
    <cfRule type="duplicateValues" dxfId="0" priority="2"/>
  </conditionalFormatting>
  <conditionalFormatting sqref="E14">
    <cfRule type="duplicateValues" dxfId="0" priority="1"/>
  </conditionalFormatting>
  <conditionalFormatting sqref="E37:E1048576">
    <cfRule type="duplicateValues" dxfId="0" priority="17"/>
  </conditionalFormatting>
  <conditionalFormatting sqref="E5:E9 E11:E13 E15 E16 E17 E18 E19 E20:E24 E25:E34 E35 E36">
    <cfRule type="duplicateValues" dxfId="0" priority="3"/>
  </conditionalFormatting>
  <printOptions horizontalCentered="1"/>
  <pageMargins left="0.251388888888889" right="0.251388888888889" top="0.751388888888889" bottom="0.751388888888889" header="0.298611111111111" footer="0.298611111111111"/>
  <pageSetup paperSize="9" scale="70" fitToHeight="0" orientation="landscape" horizontalDpi="600"/>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p i x e l a t o r s   x m l n s = " h t t p s : / / w e b . w p s . c n / e t / 2 0 1 8 / m a i n "   x m l n s : s = " h t t p : / / s c h e m a s . o p e n x m l f o r m a t s . o r g / s p r e a d s h e e t m l / 2 0 0 6 / m a i n " > < p i x e l a t o r L i s t   s h e e t S t i d = " 1 " / > < p i x e l a t o r L i s t   s h e e t S t i d = " 5 " / > < p i x e l a t o r L i s t   s h e e t S t i d = " 6 " / > < p i x e l a t o r L i s t   s h e e t S t i d = " 7 " / > < p i x e l a t o r L i s t   s h e e t S t i d = " 8 " / > < p i x e l a t o r L i s t   s h e e t S t i d = " 9 " / > < / p i x e l a t o r s > 
</file>

<file path=customXml/item2.xml>��< ? x m l   v e r s i o n = " 1 . 0 "   s t a n d a l o n e = " y e s " ? > < w o P r o p s   x m l n s = " h t t p s : / / w e b . w p s . c n / e t / 2 0 1 8 / m a i n "   x m l n s : s = " h t t p : / / s c h e m a s . o p e n x m l f o r m a t s . o r g / s p r e a d s h e e t m l / 2 0 0 6 / m a i n " > < w o S h e e t s P r o p s > < w o S h e e t P r o p s   s h e e t S t i d = " 1 "   i n t e r l i n e O n O f f = " 0 "   i n t e r l i n e C o l o r = " 0 "   i s D b S h e e t = " 0 "   i s D a s h B o a r d S h e e t = " 0 " > < c e l l p r o t e c t i o n / > < a p p E t D b R e l a t i o n s / > < / w o S h e e t P r o p s > < w o S h e e t P r o p s   s h e e t S t i d = " 5 "   i n t e r l i n e O n O f f = " 0 "   i n t e r l i n e C o l o r = " 0 "   i s D b S h e e t = " 0 "   i s D a s h B o a r d S h e e t = " 0 " > < c e l l p r o t e c t i o n / > < a p p E t D b R e l a t i o n s / > < / w o S h e e t P r o p s > < w o S h e e t P r o p s   s h e e t S t i d = " 6 "   i n t e r l i n e O n O f f = " 0 "   i n t e r l i n e C o l o r = " 0 "   i s D b S h e e t = " 0 "   i s D a s h B o a r d S h e e t = " 0 " > < c e l l p r o t e c t i o n / > < a p p E t D b R e l a t i o n s / > < / w o S h e e t P r o p s > < w o S h e e t P r o p s   s h e e t S t i d = " 7 "   i n t e r l i n e O n O f f = " 0 "   i n t e r l i n e C o l o r = " 0 "   i s D b S h e e t = " 0 "   i s D a s h B o a r d S h e e t = " 0 " > < c e l l p r o t e c t i o n / > < a p p E t D b R e l a t i o n s / > < / w o S h e e t P r o p s > < w o S h e e t P r o p s   s h e e t S t i d = " 8 "   i n t e r l i n e O n O f f = " 0 "   i n t e r l i n e C o l o r = " 0 "   i s D b S h e e t = " 0 "   i s D a s h B o a r d S h e e t = " 0 " > < c e l l p r o t e c t i o n / > < a p p E t D b R e l a t i o n s / > < / 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WWO_wpscloud_20230105205318-2d262a9acb</Application>
  <HeadingPairs>
    <vt:vector size="2" baseType="variant">
      <vt:variant>
        <vt:lpstr>工作表</vt:lpstr>
      </vt:variant>
      <vt:variant>
        <vt:i4>1</vt:i4>
      </vt:variant>
    </vt:vector>
  </HeadingPairs>
  <TitlesOfParts>
    <vt:vector size="1" baseType="lpstr">
      <vt:lpstr>第一批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袁志辉</cp:lastModifiedBy>
  <dcterms:created xsi:type="dcterms:W3CDTF">2021-11-27T19:37:00Z</dcterms:created>
  <dcterms:modified xsi:type="dcterms:W3CDTF">2025-01-03T08:59:53Z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177F5749458847DD8D1E0DA5AE948B92</vt:lpwstr>
  </property>
  <property fmtid="{D5CDD505-2E9C-101B-9397-08002B2CF9AE}" pid="3" name="KSOProductBuildVer">
    <vt:lpwstr>2052-12.1.0.19770</vt:lpwstr>
  </property>
  <property fmtid="{D5CDD505-2E9C-101B-9397-08002B2CF9AE}" pid="4" name="KSOReadingLayout">
    <vt:bool>true</vt:bool>
  </property>
  <property fmtid="{D5CDD505-2E9C-101B-9397-08002B2CF9AE}" pid="5" name="commondata">
    <vt:lpwstr>eyJoZGlkIjoiZjdlNWZiOTUxOGI3ZjEyOTZiZmVlZGMwZWU3NmEzNjMifQ==</vt:lpwstr>
  </property>
</Properties>
</file>