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批" sheetId="2" r:id="rId1"/>
  </sheets>
  <definedNames>
    <definedName name="_xlnm._FilterDatabase" localSheetId="0" hidden="1">第三批!$A$2:$R$25</definedName>
    <definedName name="_xlnm.Print_Titles" localSheetId="0">第三批!$2:$2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<sst xmlns="http://schemas.openxmlformats.org/spreadsheetml/2006/main" count="274" uniqueCount="109">
  <si>
    <t>2023年度尉氏县巩固拓展脱贫攻坚成果同乡村振兴有效衔接项目第三批资金计划安排明细表</t>
  </si>
  <si>
    <t>序号</t>
  </si>
  <si>
    <t>省辖市</t>
  </si>
  <si>
    <t>县</t>
  </si>
  <si>
    <t>乡镇</t>
  </si>
  <si>
    <t>项目名称</t>
  </si>
  <si>
    <t>项目类型</t>
  </si>
  <si>
    <t>建设性质</t>
  </si>
  <si>
    <t>实施地点</t>
  </si>
  <si>
    <t>时间进度</t>
  </si>
  <si>
    <t>责任单位</t>
  </si>
  <si>
    <t>建设任务</t>
  </si>
  <si>
    <t>第一批市级资金(万元)</t>
  </si>
  <si>
    <t>资金筹措方式</t>
  </si>
  <si>
    <t>受益对象户数</t>
  </si>
  <si>
    <t>受益对象人数</t>
  </si>
  <si>
    <t>绩效目标</t>
  </si>
  <si>
    <t>群众参与</t>
  </si>
  <si>
    <t>帮扶机制</t>
  </si>
  <si>
    <t>产业发展</t>
  </si>
  <si>
    <t>河南省开封市</t>
  </si>
  <si>
    <t>尉氏县</t>
  </si>
  <si>
    <t>邢庄乡</t>
  </si>
  <si>
    <t>2023年度尉氏县邢庄乡尹庄村无公害蔬菜种植大棚产业发展项目</t>
  </si>
  <si>
    <t>新建</t>
  </si>
  <si>
    <t>尹庄村</t>
  </si>
  <si>
    <t>2023.1-2023.12</t>
  </si>
  <si>
    <t>邢庄乡人民政府</t>
  </si>
  <si>
    <t>在邢庄乡尹庄村建设无公害蔬菜种植大棚74座及相关配套设施（其中：长80米，宽8米，高3米的大棚50座，长100米，宽8米，高3米的大棚24座）。</t>
  </si>
  <si>
    <t>财政衔接资金</t>
  </si>
  <si>
    <t>项目建成后，租赁给企业，年收益不低于资产总额的6%，每年收益金额15.6万元,其中70%对不少于100户脱贫户和监测对象资产收益分成，30%用于壮大村集体经济。</t>
  </si>
  <si>
    <t>是</t>
  </si>
  <si>
    <t>通过项目建成，建立与脱贫户、监测户利益联结机制，带动不少于100户脱贫户和监测户发展产业，让脱贫户、监测户实现资产收益及持续增收，户均增收不低于1000元，壮大村集体经济。</t>
  </si>
  <si>
    <t>永兴镇</t>
  </si>
  <si>
    <t>2023年度尉氏县永兴镇乡村振兴整体提升项目</t>
  </si>
  <si>
    <t>大桥乡</t>
  </si>
  <si>
    <t>2023.7-2023.12</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</si>
  <si>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</si>
  <si>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</si>
  <si>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</si>
  <si>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</si>
  <si>
    <t>南曹乡</t>
  </si>
  <si>
    <t>2023年度尉氏县南曹乡乡村振兴整体提升项目</t>
  </si>
  <si>
    <t>南曹乡人民政府</t>
  </si>
  <si>
    <t>投入资金1900万元修建1座冷藏库，其中南曹乡投入资金600万元，项目建成后根据南曹乡投入资金占项目实际投入总资金的比例确定所有权归属占比。</t>
  </si>
  <si>
    <t>项目建成后，每年保底收益36万元。其中：70%至少用于433户的脱贫户、监测对象利润分成；30%纳入受益户所在行政村的村集体经济收入，用于发展壮大村集体经济。</t>
  </si>
  <si>
    <t>第一书记</t>
  </si>
  <si>
    <t>新尉街道办事处筹备组</t>
  </si>
  <si>
    <t>2023年度新尉街道办事处筹备组乡村振兴综合提升项目</t>
  </si>
  <si>
    <t>产业项目</t>
  </si>
  <si>
    <t>投入到尉氏县发展投资有限公司用于建设标准化厂房，由尉氏县发展投资有限公司负责经营。</t>
  </si>
  <si>
    <t>项目建成投产后，每年固定收益6.6万元，其中70%用于脱贫户、监测户进行利润分成，30%纳入村集体经济收入，用于发展壮大村集体经济。</t>
  </si>
  <si>
    <t>通过标准化厂房建设的带贫模式，村集体经济收入不低于1.98万元，为40户参与的脱贫户发放利润分成4.62万元。</t>
  </si>
  <si>
    <t>庄头镇</t>
  </si>
  <si>
    <t>2023年度尉氏县庄头镇建设种植大棚产业发展项目</t>
  </si>
  <si>
    <t>牛家村</t>
  </si>
  <si>
    <t>庄头镇人民政府</t>
  </si>
  <si>
    <t>建设种植大棚18米×81米4座，5832平方米；智能菇棚40*6、35*6、28*6、22*6、15*6各一座，共840平方米。</t>
  </si>
  <si>
    <t>资金建设大棚后，每年分成资金不低于投入资金总额的8%。其中的70%对206户脱贫户和监测对象进行利润分成，30%纳入村集体经济收入，用于发展壮大村集体经济。</t>
  </si>
  <si>
    <t>通过村委会+党建促脱贫合作社+脱贫户的带贫模式，带动脱贫户增收，使脱贫户有一个稳定、可靠的增收渠道。</t>
  </si>
  <si>
    <t>产业发展配套设施</t>
  </si>
  <si>
    <t>十八里镇</t>
  </si>
  <si>
    <t>2023年度尉氏县十八里镇锦被岗村产业发展配套设施项目</t>
  </si>
  <si>
    <t>锦被岗村</t>
  </si>
  <si>
    <t>尉氏县乡村振兴局</t>
  </si>
  <si>
    <t>新建产业发展配套设施16公分厚C25水泥砼道路3960平方米，长880米，宽4.5米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</si>
  <si>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</si>
  <si>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</si>
  <si>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张市镇</t>
  </si>
  <si>
    <t>2023年度尉氏县张市镇东万村产业发展配套设施项目</t>
  </si>
  <si>
    <t>东万村</t>
  </si>
  <si>
    <t>新建产业发展配套设施16公分厚C25水泥砼道路3790平方米</t>
  </si>
  <si>
    <t>2023年度尉氏县永兴镇西范庄村产业发展配套设施项目</t>
  </si>
  <si>
    <t>西范庄村</t>
  </si>
  <si>
    <t>新建产业发展配套设施16公分厚C25水泥砼道路3000平方米，长750米，宽4米</t>
  </si>
  <si>
    <t>2023年度尉氏县永兴镇东黎岗村产业发展配套设施项目</t>
  </si>
  <si>
    <t>东黎岗村</t>
  </si>
  <si>
    <t>新建产业发展配套设施16公分厚C25水泥砼道路2440平方米，长610米，宽4米</t>
  </si>
  <si>
    <t>2023年度尉氏县永兴镇段庄村产业发展配套设施项目</t>
  </si>
  <si>
    <t>段庄村</t>
  </si>
  <si>
    <t>新建产业发展配套设施16公分厚C25水泥砼道路3880平方米，长970米，宽4米</t>
  </si>
  <si>
    <t>2023年度尉氏县南曹乡冯庄村产业发展配套设施项目</t>
  </si>
  <si>
    <t>冯庄村</t>
  </si>
  <si>
    <t>新建产业发展配套设施16公分厚C25水泥砼道路2925平方米，长650米，宽4.5米</t>
  </si>
  <si>
    <t>2023年度尉氏县南曹乡西郎村产业发展配套设施项目</t>
  </si>
  <si>
    <t>西郎村</t>
  </si>
  <si>
    <t>新建产业发展配套设施16公分厚C25水泥砼道路3675平方米，长1050米，宽3.5米</t>
  </si>
  <si>
    <t>2023年度尉氏县南曹乡南曹村产业发展配套设施项目</t>
  </si>
  <si>
    <t>南曹村</t>
  </si>
  <si>
    <t>新建产业发展配套设施16公分厚C25水泥砼道路4800平方米，长1200米，宽4米</t>
  </si>
  <si>
    <t>2023年度尉氏县南曹乡周庄村产业发展配套设施项目</t>
  </si>
  <si>
    <t>周庄村</t>
  </si>
  <si>
    <t>新建产业发展配套设施16公分厚C25水泥砼道路2000平方米，长500米，宽4米</t>
  </si>
  <si>
    <t>水坡镇</t>
  </si>
  <si>
    <t>2023年度尉氏县水坡镇横堤村产业发展配套设施项目</t>
  </si>
  <si>
    <t>横堤村</t>
  </si>
  <si>
    <t>新建产业发展配套设施16公分厚C25水泥砼道路，长385.5米，宽4米，面积1542平方米。</t>
  </si>
  <si>
    <t>2023年度尉氏县水坡镇贾寨村产业发展配套设施项目</t>
  </si>
  <si>
    <t>贾寨村</t>
  </si>
  <si>
    <t>新建产业发展配套设施16公分厚C25水泥砼道路：长836米，宽3米，面积2508平方米。</t>
  </si>
  <si>
    <t>2023年度尉氏县水坡镇冉庄村产业发展配套设施项目</t>
  </si>
  <si>
    <t>冉庄村</t>
  </si>
  <si>
    <t>新建产业发展配套设施16公分厚C25水泥砼道路，长1050米，宽3米，面积3150平方米。</t>
  </si>
  <si>
    <t>就业项目</t>
  </si>
  <si>
    <t>2023年度尉氏县公益性岗位补助项目</t>
  </si>
  <si>
    <t>农业农村局</t>
  </si>
  <si>
    <t>5203人次，275.759万元</t>
  </si>
  <si>
    <t>开发公益岗位，在岗5203人次，实现带动就业</t>
  </si>
  <si>
    <t>通过政府帮扶就业岗位补助，帮扶5203人次实现就业，每人每月增收530元。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</si>
</sst>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1"/>
      <name val="宋体"/>
      <charset val="134"/>
      <scheme val="minor"/>
    </font>
    <font>
      <sz val="10"/>
      <name val="宋体"/>
      <charset val="134"/>
    </font>
    <font>
      <sz val="22"/>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1" fillId="0" borderId="0"/>
    <xf numFmtId="0" fontId="1" fillId="0" borderId="0"/>
    <xf numFmtId="0" fontId="1" fillId="0" borderId="0"/>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tabSelected="1" workbookViewId="0">
      <pane ySplit="2" topLeftCell="A3" activePane="bottomLeft" state="frozen"/>
      <selection/>
      <selection pane="bottomLeft" activeCell="L4" sqref="L4"/>
    </sheetView>
  </sheetViews>
  <sheetFormatPr defaultColWidth="9" defaultRowHeight="13.5"/>
  <cols>
    <col min="1" max="1" width="3.625" style="2" customWidth="1"/>
    <col min="2" max="2" width="4.5" style="2" customWidth="1"/>
    <col min="3" max="3" width="3.5" style="2" customWidth="1"/>
    <col min="4" max="4" width="5.875" style="2" customWidth="1"/>
    <col min="5" max="5" width="20" style="2" customWidth="1"/>
    <col min="6" max="8" width="5" style="2" customWidth="1"/>
    <col min="9" max="9" width="7.25" style="2" customWidth="1"/>
    <col min="10" max="10" width="5.875" style="2" customWidth="1"/>
    <col min="11" max="11" width="29.875" style="2" customWidth="1"/>
    <col min="12" max="12" width="10.375" style="2" customWidth="1"/>
    <col min="13" max="15" width="5.5" style="2" customWidth="1"/>
    <col min="16" max="16" width="29.875" style="2" customWidth="1"/>
    <col min="17" max="17" width="4.875" style="2" customWidth="1"/>
    <col min="18" max="18" width="29.875" style="2" customWidth="1"/>
    <col min="19" max="16384" width="9" style="2"/>
  </cols>
  <sheetData>
    <row r="1" s="1" customFormat="1" ht="35" customHeight="1" spans="1:18">
      <c r="A1" s="4" t="s">
        <v>0</v>
      </c>
      <c r="B1" s="4"/>
      <c r="C1" s="4"/>
      <c r="D1" s="4"/>
      <c r="E1" s="4"/>
      <c r="F1" s="4"/>
      <c r="G1" s="4"/>
      <c r="H1" s="4"/>
      <c r="I1" s="4"/>
      <c r="J1" s="4"/>
      <c r="K1" s="4"/>
      <c r="L1" s="4"/>
      <c r="M1" s="4"/>
      <c r="N1" s="4"/>
      <c r="O1" s="4"/>
      <c r="P1" s="4"/>
      <c r="Q1" s="4"/>
      <c r="R1" s="4"/>
    </row>
    <row r="2" s="1" customFormat="1" ht="40.5" spans="1:18">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row>
    <row r="3" s="2" customFormat="1" spans="1:18">
      <c r="A3" s="6">
        <f>A4+A8+A11+A24</f>
        <v>18</v>
      </c>
      <c r="B3" s="6"/>
      <c r="C3" s="6"/>
      <c r="D3" s="6"/>
      <c r="E3" s="6"/>
      <c r="F3" s="6"/>
      <c r="G3" s="6"/>
      <c r="H3" s="6"/>
      <c r="I3" s="6"/>
      <c r="J3" s="6"/>
      <c r="K3" s="6"/>
      <c r="L3" s="6">
        <f>L4+L8+L11+L24</f>
        <v>1109</v>
      </c>
      <c r="M3" s="6"/>
      <c r="N3" s="6"/>
      <c r="O3" s="6"/>
      <c r="P3" s="6"/>
      <c r="Q3" s="6"/>
      <c r="R3" s="6"/>
    </row>
    <row r="4" s="2" customFormat="1" spans="1:18">
      <c r="A4" s="7">
        <v>3</v>
      </c>
      <c r="B4" s="7"/>
      <c r="C4" s="7"/>
      <c r="D4" s="7"/>
      <c r="E4" s="7" t="s">
        <v>19</v>
      </c>
      <c r="F4" s="7"/>
      <c r="G4" s="7"/>
      <c r="H4" s="7"/>
      <c r="I4" s="7"/>
      <c r="J4" s="7"/>
      <c r="K4" s="7"/>
      <c r="L4" s="6">
        <f>SUM(L5:L7)</f>
        <v>348</v>
      </c>
      <c r="M4" s="7"/>
      <c r="N4" s="7"/>
      <c r="O4" s="7"/>
      <c r="P4" s="7"/>
      <c r="Q4" s="7"/>
      <c r="R4" s="7"/>
    </row>
    <row r="5" s="3" customFormat="1" ht="60" spans="1:18">
      <c r="A5" s="8">
        <v>1</v>
      </c>
      <c r="B5" s="8" t="s">
        <v>20</v>
      </c>
      <c r="C5" s="8" t="s">
        <v>21</v>
      </c>
      <c r="D5" s="8" t="s">
        <v>22</v>
      </c>
      <c r="E5" s="8" t="s">
        <v>23</v>
      </c>
      <c r="F5" s="8" t="s">
        <v>19</v>
      </c>
      <c r="G5" s="8" t="s">
        <v>24</v>
      </c>
      <c r="H5" s="8" t="s">
        <v>25</v>
      </c>
      <c r="I5" s="8" t="s">
        <v>26</v>
      </c>
      <c r="J5" s="8" t="s">
        <v>27</v>
      </c>
      <c r="K5" s="8" t="s">
        <v>28</v>
      </c>
      <c r="L5" s="9">
        <v>100</v>
      </c>
      <c r="M5" s="8" t="s">
        <v>29</v>
      </c>
      <c r="N5" s="11">
        <v>100</v>
      </c>
      <c r="O5" s="11">
        <v>300</v>
      </c>
      <c r="P5" s="8" t="s">
        <v>30</v>
      </c>
      <c r="Q5" s="8" t="s">
        <v>31</v>
      </c>
      <c r="R5" s="8" t="s">
        <v>32</v>
      </c>
    </row>
    <row r="6" s="3" customFormat="1" ht="72" spans="1:18">
      <c r="A6" s="8">
        <v>2</v>
      </c>
      <c r="B6" s="8" t="s">
        <v>20</v>
      </c>
      <c r="C6" s="8" t="s">
        <v>21</v>
      </c>
      <c r="D6" s="9" t="s">
        <v>33</v>
      </c>
      <c r="E6" s="9" t="s">
        <v>34</v>
      </c>
      <c r="F6" s="9" t="s">
        <v>19</v>
      </c>
      <c r="G6" s="9" t="s">
        <v>24</v>
      </c>
      <c r="H6" s="9" t="s">
        <v>35</v>
      </c>
      <c r="I6" s="9" t="s">
        <v>36</v>
      </c>
      <c r="J6" s="8" t="s">
        <v>37</v>
      </c>
      <c r="K6" s="9" t="s">
        <v>38</v>
      </c>
      <c r="L6" s="9">
        <v>73</v>
      </c>
      <c r="M6" s="9" t="s">
        <v>29</v>
      </c>
      <c r="N6" s="9">
        <v>200</v>
      </c>
      <c r="O6" s="9">
        <v>600</v>
      </c>
      <c r="P6" s="9" t="s">
        <v>39</v>
      </c>
      <c r="Q6" s="9" t="s">
        <v>31</v>
      </c>
      <c r="R6" s="9" t="s">
        <v>40</v>
      </c>
    </row>
    <row r="7" s="3" customFormat="1" ht="72" spans="1:18">
      <c r="A7" s="8">
        <v>3</v>
      </c>
      <c r="B7" s="8" t="s">
        <v>20</v>
      </c>
      <c r="C7" s="8" t="s">
        <v>21</v>
      </c>
      <c r="D7" s="9" t="s">
        <v>41</v>
      </c>
      <c r="E7" s="9" t="s">
        <v>42</v>
      </c>
      <c r="F7" s="9" t="s">
        <v>19</v>
      </c>
      <c r="G7" s="9" t="s">
        <v>24</v>
      </c>
      <c r="H7" s="9" t="s">
        <v>35</v>
      </c>
      <c r="I7" s="9" t="s">
        <v>36</v>
      </c>
      <c r="J7" s="8" t="s">
        <v>43</v>
      </c>
      <c r="K7" s="9" t="s">
        <v>44</v>
      </c>
      <c r="L7" s="9">
        <v>175</v>
      </c>
      <c r="M7" s="9" t="s">
        <v>29</v>
      </c>
      <c r="N7" s="9">
        <v>433</v>
      </c>
      <c r="O7" s="9">
        <v>1229</v>
      </c>
      <c r="P7" s="9" t="s">
        <v>45</v>
      </c>
      <c r="Q7" s="9" t="s">
        <v>31</v>
      </c>
      <c r="R7" s="9" t="s">
        <v>40</v>
      </c>
    </row>
    <row r="8" s="3" customFormat="1" spans="1:18">
      <c r="A8" s="7">
        <v>2</v>
      </c>
      <c r="B8" s="7"/>
      <c r="C8" s="7"/>
      <c r="D8" s="7"/>
      <c r="E8" s="7" t="s">
        <v>46</v>
      </c>
      <c r="F8" s="7"/>
      <c r="G8" s="7"/>
      <c r="H8" s="7"/>
      <c r="I8" s="7"/>
      <c r="J8" s="7"/>
      <c r="K8" s="7"/>
      <c r="L8" s="6">
        <f>L9+L10</f>
        <v>102</v>
      </c>
      <c r="M8" s="7"/>
      <c r="N8" s="6"/>
      <c r="O8" s="6"/>
      <c r="P8" s="7"/>
      <c r="Q8" s="7"/>
      <c r="R8" s="7"/>
    </row>
    <row r="9" s="3" customFormat="1" ht="60" spans="1:18">
      <c r="A9" s="8">
        <v>1</v>
      </c>
      <c r="B9" s="8" t="s">
        <v>20</v>
      </c>
      <c r="C9" s="8" t="s">
        <v>21</v>
      </c>
      <c r="D9" s="8" t="s">
        <v>47</v>
      </c>
      <c r="E9" s="8" t="s">
        <v>48</v>
      </c>
      <c r="F9" s="8" t="s">
        <v>49</v>
      </c>
      <c r="G9" s="8" t="s">
        <v>24</v>
      </c>
      <c r="H9" s="8" t="s">
        <v>47</v>
      </c>
      <c r="I9" s="9" t="s">
        <v>36</v>
      </c>
      <c r="J9" s="8" t="s">
        <v>47</v>
      </c>
      <c r="K9" s="8" t="s">
        <v>50</v>
      </c>
      <c r="L9" s="9">
        <v>60</v>
      </c>
      <c r="M9" s="8" t="s">
        <v>29</v>
      </c>
      <c r="N9" s="11">
        <v>42</v>
      </c>
      <c r="O9" s="11">
        <v>87</v>
      </c>
      <c r="P9" s="8" t="s">
        <v>51</v>
      </c>
      <c r="Q9" s="8" t="s">
        <v>31</v>
      </c>
      <c r="R9" s="8" t="s">
        <v>52</v>
      </c>
    </row>
    <row r="10" s="3" customFormat="1" ht="60" spans="1:18">
      <c r="A10" s="8">
        <v>2</v>
      </c>
      <c r="B10" s="8" t="s">
        <v>20</v>
      </c>
      <c r="C10" s="8" t="s">
        <v>21</v>
      </c>
      <c r="D10" s="8" t="s">
        <v>53</v>
      </c>
      <c r="E10" s="8" t="s">
        <v>54</v>
      </c>
      <c r="F10" s="8" t="s">
        <v>49</v>
      </c>
      <c r="G10" s="10" t="s">
        <v>24</v>
      </c>
      <c r="H10" s="10" t="s">
        <v>55</v>
      </c>
      <c r="I10" s="8" t="s">
        <v>26</v>
      </c>
      <c r="J10" s="8" t="s">
        <v>56</v>
      </c>
      <c r="K10" s="8" t="s">
        <v>57</v>
      </c>
      <c r="L10" s="9">
        <v>42</v>
      </c>
      <c r="M10" s="8" t="s">
        <v>29</v>
      </c>
      <c r="N10" s="11">
        <v>206</v>
      </c>
      <c r="O10" s="11">
        <v>643</v>
      </c>
      <c r="P10" s="8" t="s">
        <v>58</v>
      </c>
      <c r="Q10" s="8" t="s">
        <v>31</v>
      </c>
      <c r="R10" s="8" t="s">
        <v>59</v>
      </c>
    </row>
    <row r="11" s="3" customFormat="1" spans="1:18">
      <c r="A11" s="7">
        <v>12</v>
      </c>
      <c r="B11" s="7"/>
      <c r="C11" s="7"/>
      <c r="D11" s="7"/>
      <c r="E11" s="7" t="s">
        <v>60</v>
      </c>
      <c r="F11" s="7"/>
      <c r="G11" s="7"/>
      <c r="H11" s="7"/>
      <c r="I11" s="7"/>
      <c r="J11" s="7"/>
      <c r="K11" s="7"/>
      <c r="L11" s="6">
        <f>SUM(L12:L23)</f>
        <v>400</v>
      </c>
      <c r="M11" s="7"/>
      <c r="N11" s="6"/>
      <c r="O11" s="6"/>
      <c r="P11" s="7"/>
      <c r="Q11" s="7"/>
      <c r="R11" s="7"/>
    </row>
    <row r="12" s="3" customFormat="1" ht="48" spans="1:18">
      <c r="A12" s="9">
        <v>1</v>
      </c>
      <c r="B12" s="8" t="s">
        <v>20</v>
      </c>
      <c r="C12" s="8" t="s">
        <v>21</v>
      </c>
      <c r="D12" s="8" t="s">
        <v>61</v>
      </c>
      <c r="E12" s="9" t="s">
        <v>62</v>
      </c>
      <c r="F12" s="9" t="s">
        <v>60</v>
      </c>
      <c r="G12" s="8" t="s">
        <v>24</v>
      </c>
      <c r="H12" s="9" t="s">
        <v>63</v>
      </c>
      <c r="I12" s="9" t="s">
        <v>36</v>
      </c>
      <c r="J12" s="8" t="s">
        <v>64</v>
      </c>
      <c r="K12" s="8" t="s">
        <v>65</v>
      </c>
      <c r="L12" s="9">
        <v>45.75</v>
      </c>
      <c r="M12" s="8" t="s">
        <v>29</v>
      </c>
      <c r="N12" s="9">
        <v>450</v>
      </c>
      <c r="O12" s="9">
        <v>1837</v>
      </c>
      <c r="P12" s="8" t="s">
        <v>66</v>
      </c>
      <c r="Q12" s="8" t="s">
        <v>31</v>
      </c>
      <c r="R12" s="8" t="s">
        <v>67</v>
      </c>
    </row>
    <row r="13" s="3" customFormat="1" ht="48" spans="1:18">
      <c r="A13" s="9">
        <v>2</v>
      </c>
      <c r="B13" s="8" t="s">
        <v>20</v>
      </c>
      <c r="C13" s="8" t="s">
        <v>21</v>
      </c>
      <c r="D13" s="8" t="s">
        <v>68</v>
      </c>
      <c r="E13" s="9" t="s">
        <v>69</v>
      </c>
      <c r="F13" s="9" t="s">
        <v>60</v>
      </c>
      <c r="G13" s="8" t="s">
        <v>24</v>
      </c>
      <c r="H13" s="9" t="s">
        <v>70</v>
      </c>
      <c r="I13" s="9" t="s">
        <v>36</v>
      </c>
      <c r="J13" s="8" t="s">
        <v>64</v>
      </c>
      <c r="K13" s="8" t="s">
        <v>71</v>
      </c>
      <c r="L13" s="9">
        <v>43.78</v>
      </c>
      <c r="M13" s="8" t="s">
        <v>29</v>
      </c>
      <c r="N13" s="9">
        <v>385</v>
      </c>
      <c r="O13" s="9">
        <v>1726</v>
      </c>
      <c r="P13" s="8" t="s">
        <v>66</v>
      </c>
      <c r="Q13" s="8" t="s">
        <v>31</v>
      </c>
      <c r="R13" s="8" t="s">
        <v>67</v>
      </c>
    </row>
    <row r="14" s="3" customFormat="1" ht="48" spans="1:18">
      <c r="A14" s="9">
        <v>3</v>
      </c>
      <c r="B14" s="8" t="s">
        <v>20</v>
      </c>
      <c r="C14" s="8" t="s">
        <v>21</v>
      </c>
      <c r="D14" s="8" t="s">
        <v>33</v>
      </c>
      <c r="E14" s="9" t="s">
        <v>72</v>
      </c>
      <c r="F14" s="9" t="s">
        <v>60</v>
      </c>
      <c r="G14" s="8" t="s">
        <v>24</v>
      </c>
      <c r="H14" s="9" t="s">
        <v>73</v>
      </c>
      <c r="I14" s="8" t="s">
        <v>26</v>
      </c>
      <c r="J14" s="8" t="s">
        <v>64</v>
      </c>
      <c r="K14" s="8" t="s">
        <v>74</v>
      </c>
      <c r="L14" s="9">
        <v>34.66</v>
      </c>
      <c r="M14" s="8" t="s">
        <v>29</v>
      </c>
      <c r="N14" s="9">
        <v>430</v>
      </c>
      <c r="O14" s="9">
        <v>2009</v>
      </c>
      <c r="P14" s="8" t="s">
        <v>66</v>
      </c>
      <c r="Q14" s="8" t="s">
        <v>31</v>
      </c>
      <c r="R14" s="8" t="s">
        <v>67</v>
      </c>
    </row>
    <row r="15" s="2" customFormat="1" ht="48" spans="1:18">
      <c r="A15" s="9">
        <v>4</v>
      </c>
      <c r="B15" s="8" t="s">
        <v>20</v>
      </c>
      <c r="C15" s="8" t="s">
        <v>21</v>
      </c>
      <c r="D15" s="8" t="s">
        <v>33</v>
      </c>
      <c r="E15" s="9" t="s">
        <v>75</v>
      </c>
      <c r="F15" s="9" t="s">
        <v>60</v>
      </c>
      <c r="G15" s="8" t="s">
        <v>24</v>
      </c>
      <c r="H15" s="9" t="s">
        <v>76</v>
      </c>
      <c r="I15" s="9" t="s">
        <v>36</v>
      </c>
      <c r="J15" s="8" t="s">
        <v>64</v>
      </c>
      <c r="K15" s="8" t="s">
        <v>77</v>
      </c>
      <c r="L15" s="9">
        <v>28.19</v>
      </c>
      <c r="M15" s="8" t="s">
        <v>29</v>
      </c>
      <c r="N15" s="9">
        <v>450</v>
      </c>
      <c r="O15" s="9">
        <v>2136</v>
      </c>
      <c r="P15" s="8" t="s">
        <v>66</v>
      </c>
      <c r="Q15" s="8" t="s">
        <v>31</v>
      </c>
      <c r="R15" s="8" t="s">
        <v>67</v>
      </c>
    </row>
    <row r="16" s="3" customFormat="1" ht="48" spans="1:18">
      <c r="A16" s="9">
        <v>5</v>
      </c>
      <c r="B16" s="8" t="s">
        <v>20</v>
      </c>
      <c r="C16" s="8" t="s">
        <v>21</v>
      </c>
      <c r="D16" s="8" t="s">
        <v>33</v>
      </c>
      <c r="E16" s="9" t="s">
        <v>78</v>
      </c>
      <c r="F16" s="9" t="s">
        <v>60</v>
      </c>
      <c r="G16" s="8" t="s">
        <v>24</v>
      </c>
      <c r="H16" s="9" t="s">
        <v>79</v>
      </c>
      <c r="I16" s="9" t="s">
        <v>36</v>
      </c>
      <c r="J16" s="8" t="s">
        <v>64</v>
      </c>
      <c r="K16" s="8" t="s">
        <v>80</v>
      </c>
      <c r="L16" s="9">
        <v>44.82</v>
      </c>
      <c r="M16" s="8" t="s">
        <v>29</v>
      </c>
      <c r="N16" s="9">
        <v>960</v>
      </c>
      <c r="O16" s="9">
        <v>4326</v>
      </c>
      <c r="P16" s="8" t="s">
        <v>66</v>
      </c>
      <c r="Q16" s="8" t="s">
        <v>31</v>
      </c>
      <c r="R16" s="8" t="s">
        <v>67</v>
      </c>
    </row>
    <row r="17" s="2" customFormat="1" ht="48" spans="1:18">
      <c r="A17" s="9">
        <v>6</v>
      </c>
      <c r="B17" s="8" t="s">
        <v>20</v>
      </c>
      <c r="C17" s="8" t="s">
        <v>21</v>
      </c>
      <c r="D17" s="8" t="s">
        <v>41</v>
      </c>
      <c r="E17" s="9" t="s">
        <v>81</v>
      </c>
      <c r="F17" s="9" t="s">
        <v>60</v>
      </c>
      <c r="G17" s="8" t="s">
        <v>24</v>
      </c>
      <c r="H17" s="9" t="s">
        <v>82</v>
      </c>
      <c r="I17" s="9" t="s">
        <v>36</v>
      </c>
      <c r="J17" s="8" t="s">
        <v>64</v>
      </c>
      <c r="K17" s="8" t="s">
        <v>83</v>
      </c>
      <c r="L17" s="9">
        <v>33.79</v>
      </c>
      <c r="M17" s="8" t="s">
        <v>29</v>
      </c>
      <c r="N17" s="9">
        <v>256</v>
      </c>
      <c r="O17" s="9">
        <v>1333</v>
      </c>
      <c r="P17" s="8" t="s">
        <v>66</v>
      </c>
      <c r="Q17" s="8" t="s">
        <v>31</v>
      </c>
      <c r="R17" s="8" t="s">
        <v>67</v>
      </c>
    </row>
    <row r="18" s="3" customFormat="1" ht="48" spans="1:18">
      <c r="A18" s="9">
        <v>7</v>
      </c>
      <c r="B18" s="8" t="s">
        <v>20</v>
      </c>
      <c r="C18" s="8" t="s">
        <v>21</v>
      </c>
      <c r="D18" s="8" t="s">
        <v>41</v>
      </c>
      <c r="E18" s="9" t="s">
        <v>84</v>
      </c>
      <c r="F18" s="9" t="s">
        <v>60</v>
      </c>
      <c r="G18" s="8" t="s">
        <v>24</v>
      </c>
      <c r="H18" s="9" t="s">
        <v>85</v>
      </c>
      <c r="I18" s="9" t="s">
        <v>36</v>
      </c>
      <c r="J18" s="8" t="s">
        <v>64</v>
      </c>
      <c r="K18" s="8" t="s">
        <v>86</v>
      </c>
      <c r="L18" s="9">
        <v>42.45</v>
      </c>
      <c r="M18" s="8" t="s">
        <v>29</v>
      </c>
      <c r="N18" s="9">
        <v>400</v>
      </c>
      <c r="O18" s="9">
        <v>2040</v>
      </c>
      <c r="P18" s="8" t="s">
        <v>66</v>
      </c>
      <c r="Q18" s="8" t="s">
        <v>31</v>
      </c>
      <c r="R18" s="8" t="s">
        <v>67</v>
      </c>
    </row>
    <row r="19" ht="48" spans="1:18">
      <c r="A19" s="9">
        <v>8</v>
      </c>
      <c r="B19" s="8" t="s">
        <v>20</v>
      </c>
      <c r="C19" s="8" t="s">
        <v>21</v>
      </c>
      <c r="D19" s="8" t="s">
        <v>41</v>
      </c>
      <c r="E19" s="9" t="s">
        <v>87</v>
      </c>
      <c r="F19" s="9" t="s">
        <v>60</v>
      </c>
      <c r="G19" s="8" t="s">
        <v>24</v>
      </c>
      <c r="H19" s="9" t="s">
        <v>88</v>
      </c>
      <c r="I19" s="9" t="s">
        <v>36</v>
      </c>
      <c r="J19" s="8" t="s">
        <v>64</v>
      </c>
      <c r="K19" s="8" t="s">
        <v>89</v>
      </c>
      <c r="L19" s="9">
        <v>55.45</v>
      </c>
      <c r="M19" s="8" t="s">
        <v>29</v>
      </c>
      <c r="N19" s="9">
        <v>465</v>
      </c>
      <c r="O19" s="9">
        <v>2536</v>
      </c>
      <c r="P19" s="8" t="s">
        <v>66</v>
      </c>
      <c r="Q19" s="8" t="s">
        <v>31</v>
      </c>
      <c r="R19" s="8" t="s">
        <v>67</v>
      </c>
    </row>
    <row r="20" ht="48" spans="1:18">
      <c r="A20" s="9">
        <v>9</v>
      </c>
      <c r="B20" s="8" t="s">
        <v>20</v>
      </c>
      <c r="C20" s="8" t="s">
        <v>21</v>
      </c>
      <c r="D20" s="8" t="s">
        <v>41</v>
      </c>
      <c r="E20" s="9" t="s">
        <v>90</v>
      </c>
      <c r="F20" s="9" t="s">
        <v>60</v>
      </c>
      <c r="G20" s="8" t="s">
        <v>24</v>
      </c>
      <c r="H20" s="9" t="s">
        <v>91</v>
      </c>
      <c r="I20" s="9" t="s">
        <v>36</v>
      </c>
      <c r="J20" s="8" t="s">
        <v>64</v>
      </c>
      <c r="K20" s="8" t="s">
        <v>92</v>
      </c>
      <c r="L20" s="9">
        <v>23.1</v>
      </c>
      <c r="M20" s="8" t="s">
        <v>29</v>
      </c>
      <c r="N20" s="9">
        <v>320</v>
      </c>
      <c r="O20" s="9">
        <v>1515</v>
      </c>
      <c r="P20" s="8" t="s">
        <v>66</v>
      </c>
      <c r="Q20" s="8" t="s">
        <v>31</v>
      </c>
      <c r="R20" s="8" t="s">
        <v>67</v>
      </c>
    </row>
    <row r="21" ht="48" spans="1:18">
      <c r="A21" s="9">
        <v>10</v>
      </c>
      <c r="B21" s="8" t="s">
        <v>20</v>
      </c>
      <c r="C21" s="8" t="s">
        <v>21</v>
      </c>
      <c r="D21" s="8" t="s">
        <v>93</v>
      </c>
      <c r="E21" s="9" t="s">
        <v>94</v>
      </c>
      <c r="F21" s="9" t="s">
        <v>60</v>
      </c>
      <c r="G21" s="8" t="s">
        <v>24</v>
      </c>
      <c r="H21" s="9" t="s">
        <v>95</v>
      </c>
      <c r="I21" s="9" t="s">
        <v>36</v>
      </c>
      <c r="J21" s="8" t="s">
        <v>64</v>
      </c>
      <c r="K21" s="8" t="s">
        <v>96</v>
      </c>
      <c r="L21" s="9">
        <v>17.812</v>
      </c>
      <c r="M21" s="8" t="s">
        <v>29</v>
      </c>
      <c r="N21" s="9">
        <v>658</v>
      </c>
      <c r="O21" s="9">
        <v>2712</v>
      </c>
      <c r="P21" s="8" t="s">
        <v>66</v>
      </c>
      <c r="Q21" s="8" t="s">
        <v>31</v>
      </c>
      <c r="R21" s="8" t="s">
        <v>67</v>
      </c>
    </row>
    <row r="22" ht="48" spans="1:18">
      <c r="A22" s="9">
        <v>11</v>
      </c>
      <c r="B22" s="8" t="s">
        <v>20</v>
      </c>
      <c r="C22" s="8" t="s">
        <v>21</v>
      </c>
      <c r="D22" s="8" t="s">
        <v>93</v>
      </c>
      <c r="E22" s="9" t="s">
        <v>97</v>
      </c>
      <c r="F22" s="9" t="s">
        <v>60</v>
      </c>
      <c r="G22" s="8" t="s">
        <v>24</v>
      </c>
      <c r="H22" s="9" t="s">
        <v>98</v>
      </c>
      <c r="I22" s="9" t="s">
        <v>36</v>
      </c>
      <c r="J22" s="8" t="s">
        <v>64</v>
      </c>
      <c r="K22" s="8" t="s">
        <v>99</v>
      </c>
      <c r="L22" s="9">
        <v>28.968</v>
      </c>
      <c r="M22" s="8" t="s">
        <v>29</v>
      </c>
      <c r="N22" s="9">
        <v>729</v>
      </c>
      <c r="O22" s="9">
        <v>2886</v>
      </c>
      <c r="P22" s="8" t="s">
        <v>66</v>
      </c>
      <c r="Q22" s="8" t="s">
        <v>31</v>
      </c>
      <c r="R22" s="8" t="s">
        <v>67</v>
      </c>
    </row>
    <row r="23" ht="48" spans="1:18">
      <c r="A23" s="9">
        <v>12</v>
      </c>
      <c r="B23" s="8" t="s">
        <v>20</v>
      </c>
      <c r="C23" s="8" t="s">
        <v>21</v>
      </c>
      <c r="D23" s="8" t="s">
        <v>93</v>
      </c>
      <c r="E23" s="9" t="s">
        <v>100</v>
      </c>
      <c r="F23" s="9" t="s">
        <v>60</v>
      </c>
      <c r="G23" s="8" t="s">
        <v>24</v>
      </c>
      <c r="H23" s="9" t="s">
        <v>101</v>
      </c>
      <c r="I23" s="9" t="s">
        <v>36</v>
      </c>
      <c r="J23" s="8" t="s">
        <v>64</v>
      </c>
      <c r="K23" s="8" t="s">
        <v>102</v>
      </c>
      <c r="L23" s="9">
        <v>1.23</v>
      </c>
      <c r="M23" s="8" t="s">
        <v>29</v>
      </c>
      <c r="N23" s="9">
        <v>450</v>
      </c>
      <c r="O23" s="9">
        <v>2152</v>
      </c>
      <c r="P23" s="8" t="s">
        <v>66</v>
      </c>
      <c r="Q23" s="8" t="s">
        <v>31</v>
      </c>
      <c r="R23" s="8" t="s">
        <v>67</v>
      </c>
    </row>
    <row r="24" spans="1:18">
      <c r="A24" s="7">
        <v>1</v>
      </c>
      <c r="B24" s="7"/>
      <c r="C24" s="7"/>
      <c r="D24" s="7"/>
      <c r="E24" s="7" t="s">
        <v>103</v>
      </c>
      <c r="F24" s="7"/>
      <c r="G24" s="7"/>
      <c r="H24" s="7"/>
      <c r="I24" s="7"/>
      <c r="J24" s="7"/>
      <c r="K24" s="7"/>
      <c r="L24" s="6">
        <f>L25</f>
        <v>259</v>
      </c>
      <c r="M24" s="7"/>
      <c r="N24" s="6"/>
      <c r="O24" s="6"/>
      <c r="P24" s="7"/>
      <c r="Q24" s="7"/>
      <c r="R24" s="7"/>
    </row>
    <row r="25" ht="36" spans="1:18">
      <c r="A25" s="8">
        <v>1</v>
      </c>
      <c r="B25" s="9" t="s">
        <v>20</v>
      </c>
      <c r="C25" s="9" t="s">
        <v>21</v>
      </c>
      <c r="D25" s="9"/>
      <c r="E25" s="9" t="s">
        <v>104</v>
      </c>
      <c r="F25" s="9" t="s">
        <v>103</v>
      </c>
      <c r="G25" s="9" t="s">
        <v>24</v>
      </c>
      <c r="H25" s="9" t="s">
        <v>21</v>
      </c>
      <c r="I25" s="8" t="s">
        <v>26</v>
      </c>
      <c r="J25" s="8" t="s">
        <v>105</v>
      </c>
      <c r="K25" s="9" t="s">
        <v>106</v>
      </c>
      <c r="L25" s="9">
        <v>259</v>
      </c>
      <c r="M25" s="9" t="s">
        <v>29</v>
      </c>
      <c r="N25" s="12"/>
      <c r="O25" s="12">
        <v>5203</v>
      </c>
      <c r="P25" s="9" t="s">
        <v>107</v>
      </c>
      <c r="Q25" s="9" t="s">
        <v>31</v>
      </c>
      <c r="R25" s="9" t="s">
        <v>108</v>
      </c>
    </row>
  </sheetData>
  <sheetProtection formatCells="0" insertHyperlinks="0" autoFilter="0"/>
  <autoFilter xmlns:etc="http://www.wps.cn/officeDocument/2017/etCustomData" ref="A2:R25" etc:filterBottomFollowUsedRange="0">
    <extLst/>
  </autoFilter>
  <mergeCells count="1">
    <mergeCell ref="A1:R1"/>
  </mergeCells>
  <conditionalFormatting sqref="E4 E5 E6:E7 E8:E9 E10:E11 E12:E23 E24 E25">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2025-01-07T02:18:25Z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