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2022年项目库" sheetId="1" r:id="rId1"/>
    <sheet name="2022年项目库汇总表" sheetId="2" r:id="rId2"/>
  </sheets>
  <definedNames>
    <definedName name="_xlnm._FilterDatabase" localSheetId="0" hidden="1">'2022年项目库'!$A$3:$R$224</definedName>
    <definedName name="_xlnm.Print_Titles" localSheetId="0">'2022年项目库'!$3:$3</definedName>
  </definedNames>
  <calcPr calcId="144525"/>
</workbook>
</file>

<file path=xl/sharedStrings.xml><?xml version="1.0" encoding="utf-8"?>
<sst xmlns="http://schemas.openxmlformats.org/spreadsheetml/2006/main" count="2959" uniqueCount="870">
  <si>
    <t>2022年度尉氏县巩固拓展脱贫攻坚成果同乡村振兴有效衔接项目实施清单</t>
  </si>
  <si>
    <t>单位：个、万元</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</si>
  <si>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</si>
  <si>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</si>
  <si>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</si>
  <si>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</si>
  <si>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</si>
  <si>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</si>
  <si>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</si>
  <si>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</si>
  <si>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</si>
  <si>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</si>
  <si>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</si>
  <si>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</si>
  <si>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</si>
  <si>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t>
  </si>
  <si>
    <t>受益对象(人)</t>
  </si>
  <si>
    <t>绩效目标</t>
  </si>
  <si>
    <t>群众参与</t>
  </si>
  <si>
    <t>帮扶机制（带动脱贫户、监测户增收，提供就业岗位，壮大村集体经济情况）</t>
  </si>
  <si>
    <t>产业项目</t>
  </si>
  <si>
    <t>产业发展项目</t>
  </si>
  <si>
    <t>河南省开封市</t>
  </si>
  <si>
    <t>尉氏县</t>
  </si>
  <si>
    <t>十八里镇</t>
  </si>
  <si>
    <t>2022年度尉氏县十八里镇二郎庙村建设蛋制品绿色加工基地产业发展项目</t>
  </si>
  <si>
    <t>新建</t>
  </si>
  <si>
    <t>二郎庙村</t>
  </si>
  <si>
    <t>2022.1-2022.12</t>
  </si>
  <si>
    <t>十八里镇人民政府</t>
  </si>
  <si>
    <t>项目总用地面积5908.54平方米，包括一栋钢构双层厂房、一栋农产品深加工研发中心、一栋农产品深加工展示中心以及室外工程，其中两层生产厂房3907.28平方米（长62.88米，宽33.08米，高10.85米），农产品深加工研发中心和农产品深加工展示中心均为397.08平方米（长25.14米，宽7.74米，高7.5米），室外工程含道路1645.64平方米以及室外消防水池等设施，共需资金510万元</t>
  </si>
  <si>
    <t>财政衔接资金</t>
  </si>
  <si>
    <t>项目建成后，每年保底收益40.8万元。其中：70%对297户脱贫户、监测对象进行利润分成，户均收益960元；30%纳入十八里镇28个非脱贫村村集体经济收入，用于发展壮大村集体经济</t>
  </si>
  <si>
    <t>是</t>
  </si>
  <si>
    <t>通过项目建成，建立与脱贫户、监测户利益联结机制，带动脱贫户、监测户发展蛋鸭养殖产业，增加脱贫户、监测户经营性收入，每年再对脱贫户、监测户、村集体进行不低于投入资金总额的8%分红，进一步增加脱贫户、监测户的收入，壮大村集体经济</t>
  </si>
  <si>
    <t>2022年度尉氏县十八里镇申庄村建设硅胶、气凝胶隔热片产业发展项目</t>
  </si>
  <si>
    <t>申庄村</t>
  </si>
  <si>
    <t>百茂硅胶项目总用地面积3453.15平方米，包括一栋钢构双层厂房和产品科技研发中心以及室外工程，其中两层生产厂房3212平方米（长73米，宽22米，高10.85米），产品科技研发中心579.22平方米（长29.585米，宽10.0米，高7.4米），室外工程含道路1173.73平方米以及雨污水、消防水池等设施，共需资金654万元</t>
  </si>
  <si>
    <t>项目建成后，每年保底收益52.32万元。其中：70%对335户脱贫户、监测对象进行利润分成，户均收益1050元；30%纳入十八里镇7非脱贫村村集体经济收入，用于发展壮大村集体经济</t>
  </si>
  <si>
    <t>通过项目建成，建立与脱贫户、监测户利益联结机制，带动脱贫户、监测户发展蛋鸭养殖产业，增加脱贫户、监测户经营性收入，每年再对脱贫户、监测户、村集体进行不低于投入资金总额的8%分红，进一步增加脱贫户、监测户的收入，壮大村集体经济。</t>
  </si>
  <si>
    <t>张市镇</t>
  </si>
  <si>
    <t>2022年度尉氏县张市镇高庄村建设家具加工车间产业发展项目</t>
  </si>
  <si>
    <t>高庄村</t>
  </si>
  <si>
    <t>张市镇人民政府</t>
  </si>
  <si>
    <t>高庄村建设家具加工钢结构车间一座750m2（长50米，宽15米，高3.5米）；共为63户弱劳动力、无劳动力的脱贫户、监测对象进行利润分成</t>
  </si>
  <si>
    <t>每年保底收益4.48万元。其中1.344万元壮大村家具加工，用于村内公益事业；剩余的3.136万元为参与的63户脱贫户、监测对象进行分成，户均收益分成945元。</t>
  </si>
  <si>
    <t>该项目覆盖63户脱贫户和监测对象，采取村委会+合作社+脱贫户、监测对象的带动模式，通过利润分成的形式，带动脱贫户和监测对象增收，发展壮大村家具加工。</t>
  </si>
  <si>
    <t>2022年度尉氏县张市镇高庄村建设蔬菜深加工车间产业发展项目</t>
  </si>
  <si>
    <t>高庄村建设蔬菜深加工钢结构车间一座750m2（长50米，宽15米，高3.5米）；共为68户弱劳动力、无劳动力的脱贫户、监测对象进行利润分成</t>
  </si>
  <si>
    <t>每年保底收益4.48万元。其中1.344万元壮大村集体经济，用于村内公益事业；剩余的3.136万元为参与的68户脱贫户、监测对象进行分成，户均收益分成877元。</t>
  </si>
  <si>
    <t>该项目覆盖68户脱贫户和监测对象，采取村委会+合作社+脱贫户、监测对象的带动模式，通过利润分成的形式，带动脱贫户和监测对象增收，发展壮大村集体经济。</t>
  </si>
  <si>
    <t>2022年度尉氏县张市镇张市村建设标准化牛舍及环保配套设施产业发展项目</t>
  </si>
  <si>
    <t>张市村</t>
  </si>
  <si>
    <t>张市镇投资1983万元建设一是标准化牛棚15座，共计18000平方米（长87.33米、宽13.74米、高5.15米），需投资资金1483万元；二是建设环保配套设施（高温发酵设备等），需投资资金500万元。共为187户弱劳动力、无劳动力的脱贫户、监测对象进行利润分成</t>
  </si>
  <si>
    <t>每年保底收益145.2247万元。其中43.5674万元用于张市镇公益事业；剩余的101.6573万元为参与的187户脱贫户享受政策户、监测对象进行分成，户均收益分成5929元。</t>
  </si>
  <si>
    <t>该项目覆盖187户脱贫户和监测对象，采取村委会+合作社+脱贫户、监测对象的带动模式，通过利润分成的形式，带动脱贫户和监测对象增收，发展壮大镇村公益事业。</t>
  </si>
  <si>
    <t>永兴镇</t>
  </si>
  <si>
    <t>2022年度尉氏县永兴镇西范庄村建设冬暖式智能化蔬菜大棚产业发展项目</t>
  </si>
  <si>
    <t>西范庄村</t>
  </si>
  <si>
    <t>永兴镇人民政府</t>
  </si>
  <si>
    <t>在永兴镇西范庄村新建冬暖式智能化蔬菜大棚10座，大棚规格：单座规格：100米长、20米宽，占地61亩。</t>
  </si>
  <si>
    <t>项目建成后，资产设备租赁给相关的企业经营，资产收益，每年收益金额28.08万元,其中80%给按照分配方案给170户脱贫户和监测对象资产收益分成，20%壮大永兴镇西范庄村村集体经济。</t>
  </si>
  <si>
    <t>通过项目建成，建立与脱贫户、监测户利益联结机制，带动脱贫户和监测户发展西瓜、蔬菜种植产业，脱贫户、监测户实现资产收益，带动脱贫户、监测户持续增收，壮大村集体经济。</t>
  </si>
  <si>
    <t>2022年度尉氏县永兴镇西黎岗村建设冬暖式智能化蔬菜大棚产业发展项目</t>
  </si>
  <si>
    <t>西黎岗村</t>
  </si>
  <si>
    <t>在永兴镇西黎岗村新建冬暖拱棚6座，单座规格：100米长、20米宽；日光温室4座，单座规格：80米长、20米宽，占地共65亩。</t>
  </si>
  <si>
    <t>项目建成后，资产设备租赁给相关的企业经营，资产收益，每年收益金额28.72万元,其中80%给按照分配方案给174户脱贫户和监测对象资产收益分成，20%壮大永兴镇西黎岗村村集体经济。</t>
  </si>
  <si>
    <t>通过项目建成，建立与脱贫户、监测户利益联结机制，带动脱贫户和监测户发展西瓜、蔬菜种植产业，脱贫户、监测户实现资产收益，带动脱贫户、监测户持续增收，壮大村集体经济</t>
  </si>
  <si>
    <t>小陈乡</t>
  </si>
  <si>
    <t>2022年度尉氏县小陈乡圉村建设温室大棚产业发展项目</t>
  </si>
  <si>
    <t>圉村</t>
  </si>
  <si>
    <t>小陈乡人民政府</t>
  </si>
  <si>
    <t>总投资410万，占地50亩，其中：建设薄膜连体棚3栋，造价164万元；建设配套设施：灌溉设施，变压器、保鲜库、烘干房等，费用246万。</t>
  </si>
  <si>
    <t>发展蔬菜及羊肚菌种植，每年受益约32.8万元,项目所产生的收益，其中70%用于扶持监测户、脱贫户，户均增收100-1000元，30%作为集体收入，用于发展产业和公益事业。</t>
  </si>
  <si>
    <t>采取合作社+村委会+监测户、脱贫户的帮扶模式，通过产业带动、务工就业、跟种跟养、代种代养等模式，促进脱贫户、监测户增收和发展壮大村集体经济。</t>
  </si>
  <si>
    <t>2022年度尉氏县小陈乡小齐村羊肚菌种植基地产业发展项目</t>
  </si>
  <si>
    <t>小齐村</t>
  </si>
  <si>
    <t>总投资850万元，其中建设单体塑料大棚10座（规格：宽20米、长100米），薄膜连体棚2栋（规格：宽104米、长128米），以及配套设施变压器、保鲜库、烘干房等。</t>
  </si>
  <si>
    <t>发展羊肚菌种植，每年受益约68万元。项目所产生的收益，其中70%用于扶持监测户、脱贫户，户均增收500-5000元，30%作为集体收入，用于发展产业和公益事业。</t>
  </si>
  <si>
    <t>2022年度尉氏县小陈乡靳老村肉牛养殖基地产业发展项目</t>
  </si>
  <si>
    <t>靳老村</t>
  </si>
  <si>
    <t>总投资200万元，建设2座高标准养殖大棚（每座宽12米，长170米）及其配套生产设施。</t>
  </si>
  <si>
    <t>发展肉牛养殖，每年收益约18.4万元，项目所产生的收益，其中70%用于扶持监测户、脱贫户，户均增收100-600元，30%作为集体收入，用于发展产业和公益事业。</t>
  </si>
  <si>
    <t>南曹乡</t>
  </si>
  <si>
    <t>2022年度尉氏县南曹乡蒋沟村建设日光温室产业发展项目</t>
  </si>
  <si>
    <t>蒋沟村</t>
  </si>
  <si>
    <t>南曹乡人民政府</t>
  </si>
  <si>
    <t>在南曹乡蒋沟村建设长90米，宽12米，高5.5米，面积1260平方米的水肥一体化全智能高标准日光温室大棚10座，总占地面积12600平方米。项目建成后通过租赁给相关企业，脱贫户、监测户资产收益分成，壮大村集体经济。</t>
  </si>
  <si>
    <t>项目建成后，资产设备租赁给相关的企业经营，资产收益，每年收益金额24万元,其中70%按照分配方案给49户脱贫户和监测对象资产收益分成，30%壮大南曹乡11个行政村村集体经济。</t>
  </si>
  <si>
    <t>通过项目建成，建立与脱贫户、监测户利益联结机制，带动脱贫户和监测户发展优质粮食、特色种植产业，脱贫户、监测户实现资产收益，带动脱贫户、监测户持续增收，壮大村集体经济。</t>
  </si>
  <si>
    <t>2022年度尉氏县南曹乡魏庄村渔业养殖产业发展</t>
  </si>
  <si>
    <t>魏庄村</t>
  </si>
  <si>
    <t>在南曹乡魏庄村建设温室大棚长80米，宽50米，4000平方米，陆基高位圆池42个（直径8米），一座长90米，宽35米，深2.4米蓄水池；仓库、化验室、配方室共136平方米，总占地面积7286平方米。项目建成后通过租赁给相关企业，脱贫户、监测户资产收益分成，壮大村集体经济。</t>
  </si>
  <si>
    <t>项目建成后，资产设备租赁给相关的企业经营，资产收益，每年收益金额24万元,其中70%给按照分配方案给39户脱贫户和监测对象资产收益分成，30%壮大南曹乡10个行政村村集体经济。</t>
  </si>
  <si>
    <t>通过项目建成，建立与脱贫户、监测户利益联结机制，带动脱贫户和监测户发展鲈鱼养殖产业，脱贫户、监测户实现资产收益，带动脱贫户、监测户持续增收，壮大村集体经济。</t>
  </si>
  <si>
    <t>2022年度南曹乡朱坡村中草药加工产业发展项目</t>
  </si>
  <si>
    <t>朱坡村</t>
  </si>
  <si>
    <t>新建中草药加工储存厂房一座，长78米，宽40米，高7米，合计3120平方米。项目建成后通过租赁给相关企业，脱贫户、监测户资产收益分成，壮大村集体经济。</t>
  </si>
  <si>
    <t>项目建成后，资产设备租赁给相关的企业经营，资产收益，每年收益金额23.2万元,其中70%给按照分配方案给399户脱贫户和监测对象资产收益分成，30%壮大南曹乡34个行政村村集体经济。</t>
  </si>
  <si>
    <t>蔡庄镇</t>
  </si>
  <si>
    <t>2022年度尉氏县蔡庄镇瑶台村建设花卉大棚产业发展项目</t>
  </si>
  <si>
    <t>瑶台村</t>
  </si>
  <si>
    <t>蔡庄镇人民政府</t>
  </si>
  <si>
    <t>新建花卉暖棚21座共8400平方米；新建钢结构标准棚11座共7920平方米，用于花卉种植。</t>
  </si>
  <si>
    <t>建设32座大棚，发展花卉种植，预计年收益在11.6万元左右，70%对全镇83户整户无劳力脱贫户进行收益分配，30%用于壮大村集体经济。促进周边脱贫户产业增收。</t>
  </si>
  <si>
    <t>通过村委会+合作社+脱贫户的带贫模式，带动脱贫户户均增收500-1000元不等；合作社为村内具有劳动能力的脱贫户提供10-15个就业岗位，包括但不限于常年务工，日工资不低于60元，月工资不低于1600元。</t>
  </si>
  <si>
    <t>朱曲镇</t>
  </si>
  <si>
    <t>2022年度尉氏县朱曲镇建设有机肥厂标准化厂房产业发展项目</t>
  </si>
  <si>
    <t>三字村</t>
  </si>
  <si>
    <t>朱曲镇人民政府</t>
  </si>
  <si>
    <t>在朱曲镇有机肥厂中新建设两个标准化厂房，每个长80米，宽20米，厂房面积3200平方米，厂房建好后更好的保证有机肥厂生产</t>
  </si>
  <si>
    <t>项目建成后，标准化厂房租赁给相关的企业经营，资产收益，每年收益金额30.16万元,其中80%给按照分配方案给50户脱贫户和监测对象资产收益分成，20%壮大朱曲镇32个行政村村集体经济</t>
  </si>
  <si>
    <t>通过项目建成，建立与脱贫户、监测户利益联结机制，通过资产租赁收益，带动脱贫户、监测户持续增收，并壮大村集体经济。</t>
  </si>
  <si>
    <t>大桥乡</t>
  </si>
  <si>
    <t>2022年度尉氏县大桥乡马庄村蔬菜暖棚产业发展项目</t>
  </si>
  <si>
    <t>马庄村</t>
  </si>
  <si>
    <t>大桥乡人民政府</t>
  </si>
  <si>
    <t>投资260万元新建蔬菜暖棚13座发展产业，暖棚每座长110米，宽12米.项目建成后通过租赁给相关企业，脱贫户、监测户资产收益分成，壮大村集体经济。</t>
  </si>
  <si>
    <t>项目建成后，每年保底收益20.8万元。其中：70%对75户脱贫户、监测对象进行利润分成，户均收益1941元；30%纳入大桥乡马庄村集体经济收入，用于发展壮大村集体经济。</t>
  </si>
  <si>
    <t>通过项目建成，建立与脱贫户、监测户利益联结机制，带动脱贫户、监测户发展种植产业，增加脱贫户、监测户经营性收入，每年再对脱贫户、监测户、村集体进行不低于投入资金总额的8%分红，进一步增加脱贫户、监测户的收入，壮大村集体经济。</t>
  </si>
  <si>
    <t>2022年度尉氏县大桥乡大槐树村建设粉条加工车间、冷库等配套设施产业发展项目</t>
  </si>
  <si>
    <t>大槐树村</t>
  </si>
  <si>
    <t>投资240万元新建粉条加工车间2035平方米、仓储间280.1平方米、冷库80平方米等配套设施发展产业，项目建成后通过租赁给相关企业，脱贫户、监测户资产收益分成，壮大村集体经济。</t>
  </si>
  <si>
    <t>项目建成后，每年保底收益19.2万元。其中：70%对64户脱贫户、监测对象进行利润分成，户均收益2100元；30%纳入大桥乡大槐树村集体经济收入，用于发展壮大村集体经济。</t>
  </si>
  <si>
    <t>通过项目建成，建立与脱贫户、监测户利益联结机制，带动脱贫户、监测户发展粉条加工产业，增加脱贫户、监测户经营性收入，每年再对脱贫户、监测户、村集体进行不低于投入资金总额的8%分红，进一步增加脱贫户、监测户的收入，壮大村集体经济。</t>
  </si>
  <si>
    <t>2022年度尉氏县大桥乡马庄村玻璃阳光暖棚产业发展项目</t>
  </si>
  <si>
    <t>投资280万元新建玻璃阳光暖棚1座发展产业，暖棚长90米，宽50米，总面积为4500平方米。年收益分成8%，用于为我乡脱贫户、监测对象进行收益分成和壮大村集体经济。</t>
  </si>
  <si>
    <t>项目建成后，每年保底收益22.4万元。其中：70%对74户脱贫户、监测对象进行利润分成，户均收益2118元；30%纳入大桥乡马庄村集体经济收入，用于发展壮大村集体经济。</t>
  </si>
  <si>
    <t>2022年度尉氏县大桥乡马庄村（湾杨）日光暖棚产业发展项目</t>
  </si>
  <si>
    <t>马庄村（湾杨）</t>
  </si>
  <si>
    <t>投资268万元新建阳光蔬菜暖棚20座发展产业，总面积为13120平方米。年收益分成8%，用于为我乡脱贫户、监测对象进行收益分成和壮大村集体经济。</t>
  </si>
  <si>
    <t>项目建成后，每年保底收益21.44万元。其中：70%对70户脱贫户、监测对象进行利润分成，户均收益2144元；30%纳入大桥乡马庄村集体经济收入，用于发展壮大村集体经济。</t>
  </si>
  <si>
    <t>2022年度尉氏县大桥乡冯村面粉加工产业发展项目</t>
  </si>
  <si>
    <t>冯村</t>
  </si>
  <si>
    <t>投资280万元新建面粉加工车间2座，面积1519平方米，仓储间79平方米等配套设施。年收益分成8%，用于为我乡脱贫户、监测对象进行收益分成和壮大村集体经济。</t>
  </si>
  <si>
    <t>项目建成后，每年保底收益22.4万元。其中：70%对64户脱贫户、监测对象进行利润分成，户均收益2450元；30%纳入大桥乡冯村集体经济收入，用于发展壮大村集体经济。</t>
  </si>
  <si>
    <t>门楼任乡</t>
  </si>
  <si>
    <t>2022年度尉氏县门楼任乡郝寺村膨化食品加工产业发展项目</t>
  </si>
  <si>
    <t>郝寺村</t>
  </si>
  <si>
    <t>门楼任乡人民政府</t>
  </si>
  <si>
    <t>项目新建厂房1座，厂房规格30米X80米,总占地面积2400平方米，所需资金121万元。</t>
  </si>
  <si>
    <t>项目建成后，每年保底收益9.68万元。其中：70%对101户脱贫户、监测对象进行利润分成，户均收益670元；30%纳入门楼任乡郝寺村集体经济收入，用于发展壮大村集体经济。</t>
  </si>
  <si>
    <t>通过项目建成，建立与脱贫户、监测户利益联结机制，带动脱贫户、监测户发展膨化食品加工产业，增加脱贫户、监测户经营性收入，每年再对脱贫户、监测户、村集体进行不低于投入资金总额的8%分红，进一步增加脱贫户、监测户的收入，壮大村集体经济。</t>
  </si>
  <si>
    <t>2022年尉氏县门楼任乡西周杨村有机肥深加工产业项目</t>
  </si>
  <si>
    <t>西周杨村</t>
  </si>
  <si>
    <t>项目新建厂房两座，A座规格长42、宽20米，B座规格长42米、宽18.8米，占地面积1629.6平方米，所需资金169.55万元；发酵棚2座，大棚规格长90米，宽12米，总占地面积2160平方米，所需资金29.77万元；生产配套用房1座两层，规格长28.24米、宽7.74米，437.16平方米，所需资金66.82万元；配套设施：翻抛设备、加工设备、伸缩门、变压器等，所需资金152.86万元。</t>
  </si>
  <si>
    <t>项目建成后，每年保底收益33.52万元。其中：70%对101户脱贫户、监测对象进行利润分成，户均收益2323元；30%纳入门楼任乡西周杨村集体经济收入，用于发展壮大村集体经济。</t>
  </si>
  <si>
    <t>通过项目建成，建立与脱贫户、监测户利益联结机制，带动脱贫户、监测户发展有机肥加工产业，增加脱贫户、监测户经营性收入，每年再对脱贫户、监测户、村集体进行不低于投入资金总额的8%分红，进一步增加脱贫户、监测户的收入，壮大村集体经济。</t>
  </si>
  <si>
    <t>2022年尉氏县门楼任乡闫前村辣椒种植产业项目</t>
  </si>
  <si>
    <t>闫前村</t>
  </si>
  <si>
    <t>项目新建大棚39座，规格长80米、宽8米，总占地面积24960平方米，所需资金160万元。</t>
  </si>
  <si>
    <t>项目建成后，每年保底收益12.8万元。其中：70%对101户脱贫户、监测对象进行利润分成，户均收益887元；30%纳入闫前村集体经济收入，用于发展壮大村集体经济。</t>
  </si>
  <si>
    <t>通过项目建成，建立与脱贫户、监测户利益联结机制，带动脱贫户、监测户发展辣椒种植产业，增加脱贫户、监测户经营性收入，每年再对脱贫户、监测户、村集体进行不低于投入资金总额的8%分红，进一步增加脱贫户、监测户的收入，壮大村集体经济。</t>
  </si>
  <si>
    <t>庄头镇</t>
  </si>
  <si>
    <t>2022年度尉氏县庄头镇黑高村建养殖棚产业发展项目</t>
  </si>
  <si>
    <t>黑高村</t>
  </si>
  <si>
    <t>庄头镇人民政府</t>
  </si>
  <si>
    <t>庄头镇黑高村建设砖混养殖棚5座（长60/50米，宽12米，复合保温顶，离地0.5米搭透风板，自动清粪设备）。</t>
  </si>
  <si>
    <t>项目建成后，资产设备租赁给相关的企业经营，资产收益，每年收益金额17.6万元,其中70%给按照分配方案给141户脱贫户和监测对象资产收益分成，30%壮大黑高村村集体经济。</t>
  </si>
  <si>
    <t>通过项目建成，建立与脱贫户、监测户利益联结机制，带动脱贫户和监测户发展优质粮食种植产业，脱贫户、监测户实现资产收益，带动脱贫户、监测户持续增收，壮大村集体经济。</t>
  </si>
  <si>
    <t>2022年度尉氏县庄头镇陈家村建设保鲜库产业发展项目</t>
  </si>
  <si>
    <t>陈家村</t>
  </si>
  <si>
    <t>庄头镇陈家村佳源畜牧养殖场申请产业发展资金400万元，用于建设存储量一万吨的保鲜库一座。项目建成后，与脱贫户、监测户形成利益联动机制，带动脱贫户、监测户资产收益分成，壮大村集体经济。</t>
  </si>
  <si>
    <t>项目建成后，每年收益金额32万元,其中70%按照分配方案带动579户脱贫户和监测对象资产收益分成，30%用于壮大庄头镇35个村村集体经济</t>
  </si>
  <si>
    <t>两湖办</t>
  </si>
  <si>
    <t>2022年度新尉工业园区农产品加工配送一体化运营中心产业发展项目</t>
  </si>
  <si>
    <t>陈村</t>
  </si>
  <si>
    <t>两湖街道办事处</t>
  </si>
  <si>
    <t>项目建筑面积2400m2，包括钢构双层厂房和砖混仓储，双层厂房建筑面积为2000m2，包括清洗区500m2，分拣区1000m2，包装区240m2，保鲜区200m2，冷冻区60m2；砖混仓储建筑面积为400m2。</t>
  </si>
  <si>
    <t>项目建成投产后，每年固定收益19.6万元，其中70%用于21户脱贫户、监测户进行利润分成，30%纳入村集体经济收入，用于发展壮大村集体经济，并可带动5000亩农产品种植，每亩增收1500元以上，解决村民农产品销售的困难，直接带动就业10人，间接带动就业上百人。</t>
  </si>
  <si>
    <t>依托“标准化厂房+加工配送一体化+社区电商+视频直播营销”的新模式，带动21户脱贫户、监测户发展产业，直接带动就业10人，并增加村集体经济收入。</t>
  </si>
  <si>
    <t>2022年新尉工业园区枣朱村现代农业产业园产业发展项目</t>
  </si>
  <si>
    <t>枣朱村</t>
  </si>
  <si>
    <t>建设7座大棚（冷棚2座和暖棚5座），大棚规格：冷棚单座规格：96米长、22米宽；暖棚单座规格：58米长、16米宽；</t>
  </si>
  <si>
    <t>项目建成投产后，每年固定收益14.4万元，其中70%用于35户脱贫户、监测户进行利润分成，30%纳入村集体经济收入，用于发展壮大村集体经济。</t>
  </si>
  <si>
    <t>通过大棚的建设，为村内具有劳动能力的脱贫户提供10-20个就业岗位，项目带动脱贫户、监测对象户均增收3500元左右，带动35户脱贫户产业增收并发展壮大村集体经济。</t>
  </si>
  <si>
    <t>产业发展配套设施</t>
  </si>
  <si>
    <t>2022年度尉氏县张市镇边岗村产业发展配套设施项目</t>
  </si>
  <si>
    <t>边岗村</t>
  </si>
  <si>
    <t>新修产业配套设施16公分C25水泥砼，宽3米，长1021.48米，面积3,064.44平方米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</si>
  <si>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</si>
  <si>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</si>
  <si>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2022年度尉氏县张市镇小寨村产业发展配套设施项目</t>
  </si>
  <si>
    <t>小寨村</t>
  </si>
  <si>
    <t>新修产业配套设施16公分C25水泥砼，宽5米，长560.15米，面积2800.75平方米</t>
  </si>
  <si>
    <t>2022年度尉氏县小陈乡小齐村产业发展配套设施项目</t>
  </si>
  <si>
    <t>硬化16公分厚C25水泥砼。4米宽的路756.15米，共计3024.6平方米。建设小型桥梁一座，预算约6.71万。</t>
  </si>
  <si>
    <t>2022年度尉氏县小陈乡江曲村生猪养殖场建设桥梁产业发展配套设施项目</t>
  </si>
  <si>
    <t>江曲村</t>
  </si>
  <si>
    <t>在小陈乡江曲村生猪养殖场区建设运输桥梁3座共计18米，项目建成后通过租赁给相关企业，脱贫户、监测户资产收益分成，壮大村集体经济。</t>
  </si>
  <si>
    <t>2022年度尉氏县朱曲镇黄湖村产业发展配套设施项目</t>
  </si>
  <si>
    <t>黄湖村</t>
  </si>
  <si>
    <t>新修产业发展配套设施16公分C25水泥砼，面积7548.07平方米。1、长749.33米，宽5米，面积3746.65平方米。2、长592.2米，宽5米，面积2961平方米。3、长280.14，宽3米，面积840.42平方米。</t>
  </si>
  <si>
    <t>2022年度尉氏县朱曲镇东街村产业发展配套设施项目</t>
  </si>
  <si>
    <t>东街村</t>
  </si>
  <si>
    <t>新修产业发展配套设施16公分C25水泥砼，宽4米，长637米，面积2548平方米</t>
  </si>
  <si>
    <t>2022年度尉氏县朱曲镇许管寺村产业发展配套设施项目</t>
  </si>
  <si>
    <t>许管寺村</t>
  </si>
  <si>
    <t>新修产业发展配套设施16公分C25水泥砼，宽4米，长1421.24米，面积5684.96平方米。</t>
  </si>
  <si>
    <t>2022年度门楼任乡新庄村产业发展配套设施项目</t>
  </si>
  <si>
    <t>新庄村</t>
  </si>
  <si>
    <t>新建产业发展配套设施16公分厚C25水泥砼道路，宽4米，长565.12米，共计2260.48平方米。</t>
  </si>
  <si>
    <t>水坡镇</t>
  </si>
  <si>
    <t>2022年度尉氏县水坡镇东夹河村产业发展配套设施项目</t>
  </si>
  <si>
    <t>东夹河村</t>
  </si>
  <si>
    <t>水坡镇人民政府</t>
  </si>
  <si>
    <t>新修产业发展配套设施16公分C25水泥砼，宽4米，长2235.67米，面积8942.68平方米。</t>
  </si>
  <si>
    <t>2022年度尉氏县水坡镇仝家村产业发展配套设施项目</t>
  </si>
  <si>
    <t>仝家村</t>
  </si>
  <si>
    <t>新修产业发展配套设施16公分厚C25水泥砼，面积6727.06平方米1、长458.54米，宽5米，面积2292.7平方米。2、长129.31米，宽3米，面积387.93平方米。3、长586.22米，宽3米，面积1758.66平方米。4、长406.95米，宽3米，面积1220.85平方米。5、长355.64米，宽3米，面积1066.92平方米。</t>
  </si>
  <si>
    <t>2022年度尉氏县庄头镇小范村产业发展配套设施项目</t>
  </si>
  <si>
    <t>小范村</t>
  </si>
  <si>
    <t>新建产业发展配套设施16公分C25水泥砼，面积4938.83平方米1、长566.07米，宽3米，面积1698.21平方米。2、长329.04米，宽3米，面积987.12平方米。3、长138.9米，宽3米，面积416.7平方米。4、长459.2米，宽4米，面积1836.8平方米。</t>
  </si>
  <si>
    <t>省派第一书记</t>
  </si>
  <si>
    <t>邢庄乡</t>
  </si>
  <si>
    <t>2022年度尉氏县邢庄乡屈楼村新建无公害蔬菜种植大棚产业项目</t>
  </si>
  <si>
    <t>邢庄乡尹庄村</t>
  </si>
  <si>
    <t>邢庄乡人民政府</t>
  </si>
  <si>
    <t>投入资金50万元，在邢庄乡尹庄村建设长100米、宽8米、高3米的无公害蔬菜种植大棚5座，长80米、宽8米、高3米的无公害蔬菜种植大棚8座，用于发展蔬菜种植产业。</t>
  </si>
  <si>
    <t>项目建成后，租赁给相关企业，每年按照投资总额的8%作为我村的收益，其中收益资金的70%用于为我村20户脱贫享受政策户及风险未消除的监测对象进行收益分成，带动脱贫户和监测对象发展产业，户均收益1400元；剩余30%纳入邢庄乡屈楼村集体经济收入，用于发展壮大村集体经济。</t>
  </si>
  <si>
    <t>该项目覆盖20户脱贫户、监测对象，采取村委会+合作社+脱贫户、监测对象的带动模式，通过利润分成的形式，带动脱贫户和监测对象增收，发展壮大村集体经济。</t>
  </si>
  <si>
    <t>2022年度尉氏县邢庄乡水黄村新建无公害蔬菜种植大棚产业项目</t>
  </si>
  <si>
    <t>项目建成后，租赁给相关企业，每年按照投资总额的8%作为我村的收益，其中收益资金的70%用于为我村13户脱贫享受政策户及风险未消除的监测对象进行收益分成，带动脱贫户和监测对象发展产业，户均收益2153.8元；剩余30%纳入邢庄乡水黄村集体经济收入，用于发展壮大村集体经济。</t>
  </si>
  <si>
    <t>该项目覆盖13户脱贫户、监测对象，采取村委会+合作社+脱贫户、监测对象的带动模式，通过利润分成的形式，带动脱贫户和监测对象增收，发展壮大村集体经济。</t>
  </si>
  <si>
    <t>2022年新尉工业园区枣朱村现代农业产业发展项目</t>
  </si>
  <si>
    <t>日光温室2800㎡以及53亩配套灌溉系统。</t>
  </si>
  <si>
    <t>项目建成投产后，每年固定收益4万元，其中70%用于10户脱贫户、监测户进行利润分成，30%纳入村集体经济收入，用于发展壮大村集体经济。</t>
  </si>
  <si>
    <t>通过日光温室以及配套灌溉系统的建设，为村内具有劳动能力的脱贫户提供5-10个就业岗位，带动脱贫户、监测对象户均增收3500元左右，带动10户脱贫户产业增收并发展壮大村集体经济。</t>
  </si>
  <si>
    <t>市派第一书记</t>
  </si>
  <si>
    <t>2022年度尉氏县十八里镇金针村发展高效种植产业项目</t>
  </si>
  <si>
    <t>金针村</t>
  </si>
  <si>
    <t>把十八里镇金针村村2022年度市派第一书记衔接资金20万元，注入尉氏县三农种植专业合作社，通过合作社经营，利润分成。每年分成资金不低于投入资金总额的8%。其中：80%对15户脱贫户、监测对象进行利润分成，户均收益853元；20%纳入十八里镇金针村村集体经济收入，用于发展壮大村集体经济</t>
  </si>
  <si>
    <t>资金注入合作社后，每年分成资金不低于投入资金总额的8%。其中：80%对15户脱贫户、监测对象进行利润分成，户均收益853元；20%纳入十八里镇金针村村集体经济收入，用于发展壮大村集体经济</t>
  </si>
  <si>
    <t>该项目覆盖15户脱贫户、监测对象，采取村委会+合作社+脱贫户、监测对象的带动模式，通过利润分成的形式，带动脱贫户和监测对象增收，发展壮大村集体经济。</t>
  </si>
  <si>
    <t>2022年度尉氏县十八里镇会庄村购置农用机械产业项目</t>
  </si>
  <si>
    <t>会庄村</t>
  </si>
  <si>
    <t>把十八里镇会庄村2022年度市派第一书记衔接资金20万元，购买一台1504型拖拉机及配套机械投入到尉氏县康道种植专业合作社，通过合作社经营，利润分成。每年分成资金不低于投入资金总额的8%。其中：80%对21户脱贫户、监测对象进行利润分成，户均收益610元；20%纳入十八里镇会庄村集体经济收入，用于发展壮大村集体经济</t>
  </si>
  <si>
    <t>资金注入合作社后，每年分成资金不低于投入资金总额的8%。其中：80%对21户脱贫户、监测对象进行利润分成，户均收益610元；20%纳入十八里镇会庄村集体经济收入，用于发展壮大村集体经济</t>
  </si>
  <si>
    <t>该项目覆盖21户脱贫户、监测对象，采取村委会+合作社+脱贫户、监测对象的带动模式，通过利润分成的形式，带动脱贫户和监测对象增收，发展壮大村集体经济。</t>
  </si>
  <si>
    <t>2022年度尉氏县十八里镇前滹沱村购置农用机械产业项目</t>
  </si>
  <si>
    <t>前滹沱村</t>
  </si>
  <si>
    <t>把十八里镇前滹沱村2022年度市派第一书记衔接资金20万元，购买一台1504型拖拉机及配套机械投入到尉氏县众鼎种植专业合作社，通过合作社经营，利润分成。每年分成资金不低于投入资金总额的8%。其中：80%对25户脱贫户、监测对象进行利润分成，户均收益512元；20%纳入十八里镇前滹沱村集体经济收入，用于发展壮大村集体经济</t>
  </si>
  <si>
    <t>资金注入合作社后，每年分成资金不低于投入资金总额的8%。其中：80%对25户脱贫户、监测对象进行利润分成，户均收益512元；20%纳入十八里镇前滹沱村集体经济收入，用于发展壮大村集体经济</t>
  </si>
  <si>
    <t>该项目覆盖25户脱贫户、监测对象，采取村委会+合作社+脱贫户、监测对象的带动模式，通过利润分成的形式，带动脱贫户和监测对象增收，发展壮大村集体经济。</t>
  </si>
  <si>
    <t>2022年度尉氏县十八里镇赵岗村购置农用机械产业项目</t>
  </si>
  <si>
    <t>赵岗村</t>
  </si>
  <si>
    <t>把十八里镇赵岗村2022年度市派第一书记衔接资金20万元，购买一台1504型拖拉机及配套机械投入到尉氏县亿鑫种植专业合作社，通过合作社经营，利润分成。每年分成资金不低于投入资金总额的8%。其中：80%对25户脱贫户、监测对象进行利润分成，户均收益512元；20%纳入十八里镇赵岗村集体经济收入，用于发展壮大村集体经济</t>
  </si>
  <si>
    <t>资金注入合作社后，每年分成资金不低于投入资金总额的8%。其中：80%对25户脱贫户、监测对象进行利润分成，户均收益512元；20%纳入十八里镇赵岗村集体经济收入，用于发展壮大村集体经济</t>
  </si>
  <si>
    <t>2022年度尉氏县张市镇高庄村小麦种子改良种植产业发展项目</t>
  </si>
  <si>
    <t>投入尉氏县盛荣种植专业合作社20万元用于30亩小麦种子改良的种植及管理工作,为高庄村8户弱劳动力、无劳动力的脱贫户进行利润分成</t>
  </si>
  <si>
    <t>每年保底收益1.6万元,其中的0.48万元壮大村集体经济，用于村内公益事业；剩余的1.12万元为参与的8户脱贫户进行分成，户均收益分成不低于1400元</t>
  </si>
  <si>
    <t>通过村委会+合作社+脱贫户的带贫模式，带动高庄村8户脱贫户均户增收不低于1400元；合作社为村内具有劳动能力的脱贫户提供就业岗位，用工人员工资50-60元/天，长期用工人员签订用工协议</t>
  </si>
  <si>
    <t>2022年度尉氏县张市镇尹庄村小麦种子改良种植产业发展项目</t>
  </si>
  <si>
    <t>尹庄村</t>
  </si>
  <si>
    <t>投入尉氏县农穗种植专业合作社20万元用于尹庄村小麦种子改良的种植及管理工作,为尹庄村5户弱劳动力、无劳动力的脱贫户进行利润分成</t>
  </si>
  <si>
    <t>每年保底收益1.6万元,其中的0.48万元壮大村集体经济，用于村内公益事业；剩余的1.12万元为参与的5户脱贫户进行分成，户均收益分成不低于2240元</t>
  </si>
  <si>
    <t>通过村委会+合作社+脱贫户的带贫模式，带动尹庄村5户脱贫户均户增收不低于2240元；合作社为村内具有劳动能力的脱贫户提供就业岗位，用工人员工资50-60元/天，长期用工人员签订用工协议</t>
  </si>
  <si>
    <t>2022年度张市镇边岗村西瓜辣椒种植产业发展项目</t>
  </si>
  <si>
    <t>投入尉氏县边岗种植专业合作社20万元用于西瓜辣椒种植项目，种植20亩,为13户弱劳动力、无劳动力的脱贫户进行利润分成</t>
  </si>
  <si>
    <t>每年保底收益1.6万元,其中的0.48元壮大村集体经济，用于村内公益事业；剩余的1.12万元为参与的13户脱贫户进行分成，户均收益分成不低于860元</t>
  </si>
  <si>
    <t>该项目覆盖13户脱贫户和监测对象，采取村委会+合作社+脱贫户、监测对象的带动模式，通过利润分成的形式，带动脱贫户和监测对象增收，发展壮大村集体经济</t>
  </si>
  <si>
    <t>2022年度尉氏县南曹乡代庄村木材加工产业发展项目</t>
  </si>
  <si>
    <t>代庄村</t>
  </si>
  <si>
    <t>把代庄村2022年度第一书记衔接资金20万元，注入到开封弘旭木业有限公司，通过企业经营，利润分成。每年分成资金不低于投入资金总额的8%。其中70%对6户脱贫户和监测对象进行利润分成，户均收益1866.67元；30%纳入代庄村集体经济收入，用于发展壮大村集体经济。协议暂定三年，三年后根据上级资金使用规定另行使用。</t>
  </si>
  <si>
    <t>资金注入企业后，每年分成资金不低于投入资金总额的8%。其中的70%对6户脱贫户和监测对象进行利润分成，户均收益1866.67元；30%纳入代庄村集体经济收入，用于发展壮大村集体经济。</t>
  </si>
  <si>
    <t>该项目覆盖6户脱贫户和监测对象，采取村委会+企业+脱贫户、监测对象的带动模式，通过利润分成的形式，带动脱贫户和监测对象增收，发展壮大村集体经济。</t>
  </si>
  <si>
    <t>2022年度尉氏县南曹乡朱坡村种植元胡产业发展项目</t>
  </si>
  <si>
    <t>把朱坡村2022年度第一书记衔接资金20万元，注入到尉氏县众人种植专业合作社，通过合作社经营，利润分成。每年分成资金不低于投入资金总额的8%。其中70%对15户脱贫户和监测对象进行利润分成，户均收益746.67元；30%纳入朱坡村集体经济收入，用于发展壮大村集体经济。协议暂定三年，三年后根据上级资金使用规定另行使用。</t>
  </si>
  <si>
    <t>资金注入合作社后，每年分成资金不低于投入资金总额的8%。其中的70%对15户脱贫户和监测对象进行利润分成，户均收益746.67元；30%纳入朱坡村集体经济收入，用于发展壮大村集体经济。</t>
  </si>
  <si>
    <t>该项目覆盖15户脱贫户和监测对象，采取村委会+合作社+脱贫户、监测对象的带动模式，通过利润分成的形式，带动脱贫户和监测对象增收，发展壮大村集体经济。</t>
  </si>
  <si>
    <t>2022年度尉氏县南曹乡砖楼村种植中草药产业发展项目</t>
  </si>
  <si>
    <t>砖楼村</t>
  </si>
  <si>
    <t>把砖楼村2022年度第一书记衔接资金20万元，注入到尉氏县益景种植专业合作社，通过合作社经营，利润分成。每年分成资金不低于投入资金总额的8%。其中70%对4户脱贫户和监测对象进行利润分成，户均收益2800元；30%纳入砖楼村集体经济收入，用于发展壮大村集体经济。协议暂定三年，三年后根据上级资金使用规定另行使用。</t>
  </si>
  <si>
    <t>资金注入合作社后，每年分成资金不低于投入资金总额的8%。其中的70%对4户脱贫户和监测对象进行利润分成，户均收益2800元；30%纳入砖楼村集体经济收入，用于发展壮大村集体经济。</t>
  </si>
  <si>
    <t>该项目覆盖4户脱贫户和监测对象，采取村委会+合作社+脱贫户、监测对象的带动模式，通过利润分成的形式，带动脱贫户和监测对象增收，发展壮大村集体经济。</t>
  </si>
  <si>
    <t>2022年南曹乡蒋沟村种植大豆项目</t>
  </si>
  <si>
    <t>把蒋沟村2022年度第一书记衔接资金20万元，注入到尉氏县禾谷种植专业合作社，通过合作社经营，利润分成。每年分成资金不低于投入资金总额的8%。其中70%对3户脱贫户和监测对象进行利润分成，户均收益3733.33元；30%纳入蒋沟村集体经济收入，用于发展壮大村集体经济。协议暂定三年，三年后根据上级资金使用规定另行使用。</t>
  </si>
  <si>
    <t>资金注入合作社后，每年分成资金不低于投入资金总额的8%。其中的70%对3户脱贫户和监测对象进行利润分成，户均收益3733.33元；30%纳入蒋沟村集体经济收入，用于发展壮大村集体经济。</t>
  </si>
  <si>
    <t>该项目覆盖3户脱贫户和监测对象，采取村委会+合作社+脱贫户、监测对象的带动模式，通过利润分成的形式，带动脱贫户和监测对象增收，发展壮大村集体经济。</t>
  </si>
  <si>
    <t>2022年南曹乡马庄村农业机械服务产业项目</t>
  </si>
  <si>
    <t>把马庄村2022年度第一书记衔接资金20万元，注入到开封市众诚农机专业合作社，通过合作社经营，利润分成。每年分成资金不低于投入资金总额的8%。其中70%对11户脱贫户和监测对象进行利润分成，户均收益1018.18元；30%纳入马庄村集体经济收入，用于发展壮大村集体经济。协议暂定三年，三年后根据上级资金使用规定另行使用。</t>
  </si>
  <si>
    <t>资金注入合作社后，每年分成资金不低于投入资金总额的8%。其中的70%对11户脱贫户和监测对象进行利润分成，户均收益1018.18元；30%纳入马庄村集体经济收入，用于发展壮大村集体经济。</t>
  </si>
  <si>
    <t>该项目覆盖11户脱贫户和监测对象，采取村委会+合作社+脱贫户、监测对象的带动模式，通过利润分成的形式，带动脱贫户和监测对象增收，发展壮大村集体经济。</t>
  </si>
  <si>
    <t>2022年南曹乡中山村服饰加工产业项目</t>
  </si>
  <si>
    <t>中山村</t>
  </si>
  <si>
    <t>把中山村2022年度第一书记衔接资金20万元，注入到开封尚暖服饰有限公司，通过企业经营，利润分成。每年分成资金不低于投入资金总额的8%。其中70%对7户脱贫户和监测对象进行利润分成，户均收益1600元；30%纳入中山村集体经济收入，用于发展壮大村集体经济。协议暂定三年，三年后根据上级资金使用规定另行使用。</t>
  </si>
  <si>
    <t>资金注入企业后，每年分成资金不低于投入资金总额的8%。其中的70%对7户脱贫户和监测对象进行利润分成，户均收益1600元；30%纳入中山村集体经济收入，用于发展壮大村集体经济。</t>
  </si>
  <si>
    <t>该项目覆盖7户脱贫户和监测对象，采取村委会+合作社（企业）+脱贫户、监测对象的带动模式，通过利润分成的形式，带动脱贫户和监测对象增收，发展壮大村集体经济。</t>
  </si>
  <si>
    <t>2022年尉氏县蔡庄镇后黄村种植花生产业发展项目</t>
  </si>
  <si>
    <t>后黄村</t>
  </si>
  <si>
    <t>把市派第一书记衔接资金20万元注入尉氏县祥义种植合作社，通过村委会+合作社+脱贫户、并按照保底收益+利益分成的模式增加村集体经济和脱贫户收入。计划带贫人数共计15户27人。</t>
  </si>
  <si>
    <t>资金注入合作社后，每年分成资金不低于投入资金总额的10%。其中的20%纳入后黄村集体收入，用于发展壮大村集体经济，剩余的80%对15户脱贫户进行利润分成，户均收益1060元。</t>
  </si>
  <si>
    <t>该项目覆盖15户脱贫户，采取村委会+合作社+脱贫户的带贫模式，通过收益分成的形式，带动脱贫户增收，发展壮大村集体经济。</t>
  </si>
  <si>
    <t>2022年度尉氏县蔡庄镇蛮杨村种植西瓜辣椒产业发展项目</t>
  </si>
  <si>
    <t>蛮杨村</t>
  </si>
  <si>
    <t>把衔接资金20万元注入尉氏县耀鼎种植合作社，通过村委会+合作社+脱贫户、并按照保底收益+利益分成的模式增加村集体经济和脱贫户收入。计划带动脱贫人口共计11户14人。</t>
  </si>
  <si>
    <t>资金注入合作社后，每年分成资金不低于投入资金总额的10%。其中的20%纳入蛮杨村集体收入，用于发展壮大村集体经济，剩余的80%对11户脱贫户进行利润分成，户均收益1100元以上。</t>
  </si>
  <si>
    <t>该项目覆盖11户脱贫户，采取村委会+合作社+脱贫户的带贫模式，通过收益分成的形式，带动脱贫户增收，发展壮大村集体经济。</t>
  </si>
  <si>
    <t>2022年度尉氏县朱曲镇史井村生态养殖产业发展项目</t>
  </si>
  <si>
    <t>史井村</t>
  </si>
  <si>
    <t>把史井村2022年度第一书记衔接资金20万元，注入到合作社，通过合作社经营，利润分成。每年分成资金不低于投入资金总额的8%。其中70%对20户脱贫户和监测对象进行利润分成，户均收益560元；30%纳入史井村集体经济收入，用于发展壮大村集体经济。协议暂定三年，三年后根据上级资金使用规定另行使用。</t>
  </si>
  <si>
    <t>资金注入合作社后，每年分成资金不低于投入资金总额的8%。其中的70%对20户脱贫户和监测对象进行利润分成，户均收益560元；30%纳入史井村集体经济收入，用于发展壮大村集体经济。</t>
  </si>
  <si>
    <t>采取村委会+合作社+脱贫户、监测对象的带动模式，通过利润分成的形式，带动脱贫户和监测对象增收，发展壮大村集体经济。</t>
  </si>
  <si>
    <t>2022年度尉氏县大桥乡岗刘村养殖肉羊产业发展项目</t>
  </si>
  <si>
    <t>岗刘村</t>
  </si>
  <si>
    <t>岗刘村2022年度市派第一书记衔接资金20万元，注入到尉氏县培林养殖合作社，通过合作社经营，利润分成。每年分成资金不低于投入资金总额的8%。其中70%对11户脱贫户和监测对象进行利润分成；30%纳入村集体经济收入，用于发展壮大村集体经济。协议暂定三年，三年后根据上级资金使用规定另行使用。</t>
  </si>
  <si>
    <t>项目建成后，每年保底收益0.8万元。其中：70%对11户脱贫户、监测对象进行利润分成，户均收益1018元；30%纳入大桥乡岗刘村集体经济收入，用于发展壮大村集体经济。</t>
  </si>
  <si>
    <t>2022年度尉氏县大桥乡十里铺村种植小麦产业发展项目</t>
  </si>
  <si>
    <t>十里铺村</t>
  </si>
  <si>
    <t>十里铺村2022年度市派第一书记衔接资金20万元，注入到尉氏县勤星种植专业合作社，通过合作社经营，利润分成。每年分成资金不低于投入资金总额的8%。其中70%对14户脱贫户和监测对象进行利润分成；30%纳入村集体经济收入，用于发展壮大村集体经济。协议暂定三年，三年后根据上级资金使用规定另行使用。</t>
  </si>
  <si>
    <t>项目建成后，每年保底收益0.8万元。其中：70%对14户脱贫户、监测对象进行利润分成，户均收益800元；30%纳入大桥乡十里铺村集体经济收入，用于发展壮大村集体经济。</t>
  </si>
  <si>
    <t>2022年度尉氏县门楼任乡栗林村种植蔬菜产业发展项目</t>
  </si>
  <si>
    <t>栗林村</t>
  </si>
  <si>
    <t>门楼任乡栗林村2022年度市派第一书记衔接资金20万元，注入尉氏县门楼任乡栗林村股份经济合作社，通过合作社经营，利润分成。每年分成资金不低于投入资金总额的8%。其中：70%对6户脱贫户、监测对象进行利润分成，户均收益2300元；30%纳入门楼任乡栗林村集体经济收入，用于发展壮大村集体经济。</t>
  </si>
  <si>
    <t>资金注入合作社后，每年分成资金不低于投入资金总额的8%。其中：70%对6户脱贫户、监测对象进行利润分成，户均收益2300元；30%纳入门楼任乡栗林村集体经济收入，用于发展壮大村集体经济。</t>
  </si>
  <si>
    <t>该项目覆盖6户脱贫户、监测对象，采取村委会+合作社+脱贫户、监测对象的带动模式，通过利润分成的形式，带动脱贫户和监测对象增收，发展壮大村集体经济。</t>
  </si>
  <si>
    <t>2022年度尉氏县邢庄乡雷家村新建无公害蔬菜种植大棚产业项目</t>
  </si>
  <si>
    <t>邢庄乡郭佛村</t>
  </si>
  <si>
    <t>投入资金20万元，在邢庄乡郭佛村建设长110米、宽8米、高3米的无公害蔬菜种植大棚2座，长80米、宽8米、高3米的无公害蔬菜种植大棚3座，用于发展蔬菜种植产业。</t>
  </si>
  <si>
    <t>项目建成后，租赁给相关企业，每年按照投资总额的8%作为我村的收益，其中收益资金的70%用于为我村13户脱贫享受政策户及风险未消除的监测对象进行收益分成，带动脱贫户和监测对象发展产业，户均收益861.5元；剩余30%纳入邢庄乡雷家村集体经济收入，用于发展壮大村集体经济。</t>
  </si>
  <si>
    <t>2022年度尉氏县邢庄乡明家村新建无公害蔬菜种植大棚产业项目</t>
  </si>
  <si>
    <t>项目建成后，租赁给相关企业，每年按照投资总额的8%作为我村的收益，其中收益资金的70%用于为我村10户脱贫享受政策户及风险未消除的监测对象进行收益分成，带动脱贫户和监测对象发展产业，户均收益1120元；剩余30%纳入邢庄乡明家村集体经济收入，用于发展壮大村集体经济。</t>
  </si>
  <si>
    <t>该项目覆盖10户脱贫户、监测对象，采取村委会+合作社+脱贫户、监测对象的带动模式，通过利润分成的形式，带动脱贫户和监测对象增收，发展壮大村集体经济。</t>
  </si>
  <si>
    <t>2022年度尉氏县邢庄乡王响村新建无公害蔬菜种植大棚产业项目</t>
  </si>
  <si>
    <t>项目建成后，租赁给相关企业，每年按照投资总额的8%作为我村的收益，其中收益资金的70%用于为我村3户脱贫享受政策户及风险未消除的监测对象进行收益分成，带动脱贫户和监测对象发展产业，户均收益3733.3元；剩余30%纳入邢庄乡王响村集体经济收入，用于发展壮大村集体经济。</t>
  </si>
  <si>
    <t>该项目覆盖3户脱贫户、监测对象，采取村委会+合作社+脱贫户、监测对象的带动模式，通过利润分成的形式，带动脱贫户和监测对象增收，发展壮大村集体经济。</t>
  </si>
  <si>
    <t>2022年度尉氏县邢庄乡甄家村新建无公害蔬菜种植大棚产业项目</t>
  </si>
  <si>
    <t>项目建成后，租赁给相关企业，每年按照投资金额的8%作为我村的收益，其中收益资金的70%用于为我村12户脱贫享受政策户及风险未消除的监测对象进行收益分成，带动脱贫户和监测对象发展产业，剩余30%纳入村集体经济收入，用于发展壮大村集体经济。</t>
  </si>
  <si>
    <t>该项目覆盖12户脱贫户、监测对象，采取村委会+合作社+脱贫户、监测对象的带动模式，通过利润分成的形式，带动脱贫户和监测对象增收，发展壮大村集体经济。</t>
  </si>
  <si>
    <t>2022年度尉氏县邢庄乡新庄村新建无公害蔬菜种植大棚产业项目</t>
  </si>
  <si>
    <t>项目建成后，租赁给相关企业，每年按照投资总额的8%作为我村的收益，其中收益资金的70%用于为我村8户脱贫享受政策户及风险未消除的监测对象进行收益分成，带动脱贫户和监测对象发展产业，户均收益1400元；剩余30%纳入邢庄乡新庄村集体经济收入，用于发展壮大村集体经济。</t>
  </si>
  <si>
    <t>该项目覆盖8户脱贫户、监测对象，采取村委会+合作社+脱贫户、监测对象的带动模式，通过利润分成的形式，带动脱贫户和监测对象增收，发展壮大村集体经济。</t>
  </si>
  <si>
    <t>2022年度尉氏县邢庄乡簸箕任村新建无公害蔬菜种植大棚产业项目</t>
  </si>
  <si>
    <t>项目建成后，租赁给相关企业，每年按照投资总额的8%作为我村的收益，其中收益资金的70%用于为我村19户脱贫享受政策户及风险未消除的监测对象进行收益分成，带动脱贫户和监测对象发展产业，户均收益589.4元；剩余30%纳入邢庄乡簸箕任村集体经济收入，用于发展壮大村集体经济。</t>
  </si>
  <si>
    <t>该项目覆盖19户脱贫户、监测对象，采取村委会+合作社+脱贫户、监测对象的带动模式，通过利润分成的形式，带动脱贫户和监测对象增收，发展壮大村集体经济。</t>
  </si>
  <si>
    <t>2022年度尉氏县邢庄乡拐杨村新建无公害蔬菜种植大棚产业项目</t>
  </si>
  <si>
    <t>项目建成后，租赁给相关企业，每年按照投资总额的8%作为我村的收益，其中收益资金的70%用于为我村16户脱贫享受政策户及风险未消除的监测对象进行收益分成，带动脱贫户和监测对象发展产业，户均收益700元；剩余30%纳入邢庄乡拐杨村集体经济收入，用于发展壮大村集体经济。</t>
  </si>
  <si>
    <t>该项目覆盖16户脱贫户、监测对象，采取村委会+合作社+脱贫户、监测对象的带动模式，通过利润分成的形式，带动脱贫户和监测对象增收，发展壮大村集体经济。</t>
  </si>
  <si>
    <t>2022年度尉氏县邢庄乡赵庄村新建无公害蔬菜种植大棚产业项目</t>
  </si>
  <si>
    <t>项目建成后，租赁给相关企业，每年按照投资总额的8%作为我村的收益，其中收益资金的70%用于为我村9户脱贫享受政策户及风险未消除的监测对象进行收益分成，带动脱贫户和监测对象发展产业，户均收益1244.4元；剩余30%纳入邢庄乡赵庄村集体经济收入，用于发展壮大村集体经济。</t>
  </si>
  <si>
    <t>该项目覆盖9户脱贫户、监测对象，采取村委会+合作社+脱贫户、监测对象的带动模式，通过利润分成的形式，带动脱贫户和监测对象增收，发展壮大村集体经济。</t>
  </si>
  <si>
    <t>2022年度尉氏县水坡镇西水坡村蔬菜种植产业项目</t>
  </si>
  <si>
    <t>西水坡村</t>
  </si>
  <si>
    <t>把西水坡村2022年度第一书记衔接资金20万元，注入到尉氏县水坡镇西水坡村股份经济合作社，通过合作社经营，利润分成。每年分成资金不低于投入资金总额的8%。其中70%对14户脱贫户和监测对象进行利润分成，户均收益800元；30%纳入西水坡村集体经济收入，用于发展壮大村集体经济。协议暂定三年，三年后根据上级资金使用规定另行使用。</t>
  </si>
  <si>
    <t>资金注入合作社后，每年分成资金不低于投入资金总额的8%。其中的70%对14户脱贫户和监测对象进行利润分成，户均收益800元；30%纳入西水坡村集体经济收入，用于发展壮大村集体经济。</t>
  </si>
  <si>
    <t>该项目覆盖14户脱贫户和监测对象，采取村委会+合作社+脱贫户、监测对象的带动模式，通过利润分成的形式，带动脱贫户和监测对象增收，发展壮大村集体经济。</t>
  </si>
  <si>
    <t>2022年度尉氏县庄头镇郑二村产业发展项目</t>
  </si>
  <si>
    <t>郑二村</t>
  </si>
  <si>
    <t>郑二村2022年度第一书记衔接资金20万元，注入河南立灿装饰工程有限公司，通过龙头企业带动，利润分成。每年分成资金不低于投入资金总额的8%。其中80%对37户脱贫户和监测对象进行利润分成，户均收益430元；20%纳入郑二村集体经济收入，用于发展壮大村集体经济。</t>
  </si>
  <si>
    <t>资金注入合作社后，每年分成资金不低于投入资金总额的8%。其中的70%对37户脱贫户和监测对象进行利润分成，30%纳入郑二村集体经济收入，用于发展壮大村集体经济。</t>
  </si>
  <si>
    <t>通过村委会+党建促脱贫合作社+脱贫户的带贫模式，带动脱贫户增收，使脱贫户有一个稳定、可靠的增收渠道。</t>
  </si>
  <si>
    <t>2022年度尉氏县庄头镇田家村产业发展项目</t>
  </si>
  <si>
    <t>田家村</t>
  </si>
  <si>
    <t>田家村2022年度第一书记衔接资金20万元，注入河南立灿装饰工程有限公司，通过龙头企业带动，利润分成。每年分成资金不低于投入资金总额的8%。其中80%对18户脱贫户和监测对象进行利润分成，20%纳入田家村集体经济收入，用于发展壮大村集体经济。</t>
  </si>
  <si>
    <t>资金注入合作社后，每年分成资金不低于投入资金总额的8%。其中的70%对18户脱贫户和监测对象进行利润分成，30%纳入田家村集体经济收入，用于发展壮大村集体经济。</t>
  </si>
  <si>
    <t>2022年度尉氏县庄头镇阮家村产业发展项目</t>
  </si>
  <si>
    <t>阮家村</t>
  </si>
  <si>
    <t>阮家村2022年度第一书记衔接资金20万元，注入尉氏县春华秋实种植合作社，通过合作社经营，利润分成。每年分成资金不低于投入资金总额的8%。其中80%对12户脱贫户和监测对象进行利润分成，20%纳入阮家村集体经济收入，用于发展壮大村集体经济。</t>
  </si>
  <si>
    <t>资金注入合作社后，每年分成资金不低于投入资金总额的8%。其中的70%对12户脱贫户和监测对象进行利润分成，30%纳入阮家村集体经济收入，用于发展壮大村集体经济。</t>
  </si>
  <si>
    <t>2022年度尉氏县庄头镇黑高村养羊产业发展项目</t>
  </si>
  <si>
    <t>黑高村2022年度第一书记衔接资金20万元，注入河南农润农业有限公司，通过龙头企业带动，利润分成。每年分成资金不低于投入资金总额的8%。其中80%对18户脱贫户和监测对象进行利润分成，20%纳入黑高村集体经济收入，用于发展壮大村集体经济。</t>
  </si>
  <si>
    <t>资金注入合作社后，每年分成资金不低于投入资金总额的8%。其中的70%对18户脱贫户和监测对象进行利润分成，30%纳入黑高村集体经济收入，用于发展壮大村集体经济。</t>
  </si>
  <si>
    <t>2022年度尉氏县庄头镇于家村产业发展项目</t>
  </si>
  <si>
    <t>于家村</t>
  </si>
  <si>
    <t>于家村2022年度第一书记衔接资金20万元，注入王家村扶贫车间（憨豆服装厂），通过龙头企业带动，利润分成。每年分成资金不低于投入资金总额的8%。其中80%对24户脱贫户和监测对象进行利润分成，20%纳入于家村集体经济收入，用于发展壮大村集体经济。</t>
  </si>
  <si>
    <t>资金注入合作社后，每年分成资金不低于投入资金总额的8%。其中的70%对24户脱贫户和监测对象进行利润分成，30%纳入于家村集体经济收入，用于发展壮大村集体经济。</t>
  </si>
  <si>
    <t>该项目覆盖24户脱贫户和监测对象，采取村委会+合作社+脱贫户、监测对象的带动模式，通过利润分成的形式，带动脱贫户和监测对象增收，发展壮大村集体经济。</t>
  </si>
  <si>
    <t>2022年度尉氏县庄头镇王家村产业发展项目</t>
  </si>
  <si>
    <t>王家村</t>
  </si>
  <si>
    <t>王家村2022年度第一书记衔接资金20万元，注入王家村扶贫车间（憨豆服装厂），通过龙头企业带动，利润分成。每年分成资金不低于投入资金总额的8%。其中80%对60户脱贫户和监测对象进行利润分成，户均收益150元；20%纳入王家村集体经济收入，用于发展壮大村集体经济。</t>
  </si>
  <si>
    <t>资金注入合作社后，每年分成资金不低于投入资金总额的8%。其中的70%对60户脱贫户和监测对象进行利润分成，30%纳入王家村集体经济收入，用于发展壮大村集体经济。</t>
  </si>
  <si>
    <t>该项目覆盖60户脱贫户和监测对象，采取村委会+合作社+脱贫户、监测对象的带动模式，通过利润分成的形式，带动脱贫户和监测对象增收，发展壮大村集体经济。</t>
  </si>
  <si>
    <t>2022年度尉氏县庄头镇鸡王村建设高油酸花生现代产业园产业发展项目</t>
  </si>
  <si>
    <t>鸡王村</t>
  </si>
  <si>
    <t>鸡王村2022年度第一书记衔接资金20万元，注入尉氏县春华秋实种植合作社，通过合作社经营，利润分成。每年分成资金不低于投入资金总额的8%。其中80%对9户脱贫户和监测对象进行利润分成，户均收益850元；20%纳入鸡王村集体经济收入，用于发展壮大村集体经济。</t>
  </si>
  <si>
    <t>资金注入合作社后，每年分成资金不低于投入资金总额的8%。其中的70%对9户脱贫户和监测对象进行利润分成，户均收益850元；30%纳入鸡王村集体经济收入，用于发展壮大村集体经济。</t>
  </si>
  <si>
    <t>该项目覆盖9户脱贫户和监测对象，采取村委会+合作社+脱贫户、监测对象的带动模式，通过利润分成的形式，带动脱贫户和监测对象增收，发展壮大村集体经济。</t>
  </si>
  <si>
    <t>2022年度尉氏县庄头镇郑一村产业发展项目</t>
  </si>
  <si>
    <t>郑一村</t>
  </si>
  <si>
    <t>郑一村2022年度第一书记衔接资金20万元，注入河南立灿装饰工程有限公司，通过龙头企业带动，利润分成。每年分成资金不低于投入资金总额的8%。其中80%对13户脱贫户和监测对象进行利润分成，20%纳入郑一村集体经济收入，用于发展壮大村集体经济。</t>
  </si>
  <si>
    <t>资金注入合作社后，每年分成资金不低于投入资金总额的8%。其中的70%对13户脱贫户和监测对象进行利润分成，户均收益600元；30%纳入郑一村集体经济收入，用于发展壮大村集体经济。</t>
  </si>
  <si>
    <t>该项目覆盖13户脱贫户和监测对象，采取村委会+合作社+脱贫户、监测对象的带动模式，通过利润分成的形式，带动脱贫户和监测对象增收，发展壮大村集体经济。</t>
  </si>
  <si>
    <t>2022年度尉氏县庄头镇高家村产业发展项目</t>
  </si>
  <si>
    <t>高家村</t>
  </si>
  <si>
    <t>高家村市派第一书记资金20万元，注入河南农润农业有限公司，通过龙头企业带动，带动脱贫户、监测户15户49人利益分成，户均增收600元左右。每年分成资金不低于投入资金总额的8%。其中80%对15户脱贫户和监测对象进行利润分成，20%纳入高家村集体经济收入，用于发展壮大村集体经济。</t>
  </si>
  <si>
    <t>资金注入合作社后，每年分成资金不低于投入资金总额的8%。其中的70%对15户脱贫户和监测对象进行利润分成，30%纳入高家村集体经济收入，用于发展壮大村集体经济。</t>
  </si>
  <si>
    <t>2022年度新尉工业园区祥符张村香瓜种植产业发展项目</t>
  </si>
  <si>
    <t>祥符张村</t>
  </si>
  <si>
    <t>把祥符张村2022年度第一书记衔接资金20万元，注入到尉氏县合发种植专业合作社，通过合作社经营，利润分成。每年分成资金不低于投入资金总额的8%。其中70%对10户脱贫户和监测对象进行利润分成，户均收益1120元；30%纳入祥符张村集体经济收入，用于发展壮大村集体经济。协议暂定三年，三年后根据上级资金使用规定另行使用。</t>
  </si>
  <si>
    <t>资金注入合作社后，每年分成资金不低于投入资金总额的8%。其中的70%对10户脱贫户进行利润分成，户均收益800元；30%纳入祥符张村集体经济收入，用于发展壮大村集体经济。</t>
  </si>
  <si>
    <t>该项目覆盖10户脱贫户，采取村委会+合作社+脱贫户、监测对象的带动模式，通过利润分成的形式，带动脱贫户和监测对象增收，发展壮大村集体经济。</t>
  </si>
  <si>
    <t>2022年度尉氏县新尉工业园区吕家村香瓜种植产业发展项目</t>
  </si>
  <si>
    <t>吕家村</t>
  </si>
  <si>
    <t>把吕家村2022年度第一书记衔接资金20万元，注入到尉氏县聚众种植专业合作社，通过合作社经营，利润分成。每年分成资金不低于投入资金总额的8%。其中70%对7户脱贫户进行利润分成，户均收益1600元；30%纳入吕家村集体经济收入，用于发展壮大村集体经济。协议暂定三年，三年后根据上级资金使用规定另行使用。</t>
  </si>
  <si>
    <t>资金注入合作社后，每年分成资金不低于投入资金总额的8%。其中的70%对7户脱贫户进行利润分成，户均收益1120元；30%纳入吕家村集体经济收入，用于发展壮大村集体经济。</t>
  </si>
  <si>
    <t>该项目覆盖7户脱贫户，采取村委会+合作社+脱贫户、监测对象的带动模式，通过利润分成的形式，带动脱贫户和监测对象增收，发展壮大村集体经济。</t>
  </si>
  <si>
    <t>2022年度新尉工业园区陈村香瓜种植产业发展项目</t>
  </si>
  <si>
    <t>把陈村2022年度第一书记衔接资金20万元，注入到尉氏县聚众种植专业合作社，通过合作社经营，利润分成。每年分成资金不低于投入资金总额的10%。其中70%对9户脱贫户和监测对象进行利润分成，户均收益1540元；30%纳入陈村集体经济收入，用于发展壮大村集体经济。协议暂定三年，三年后根据上级资金使用规定另行使用。</t>
  </si>
  <si>
    <t>资金注入合作社后，每年分成资金不低于投入资金总额的8%。其中的70%对9户脱贫户和监测对象进行利润分成，户均收益1120元；30%纳入陈村集体经济收入，用于发展壮大村集体经济。</t>
  </si>
  <si>
    <t>县派第一书记</t>
  </si>
  <si>
    <t>2022年度尉氏县十八里镇仓王村产业项目</t>
  </si>
  <si>
    <t>仓王村</t>
  </si>
  <si>
    <t>把十八里镇仓王村2022年度县派第一书记衔接资金10万元，注入众泰种植专业合作社，通过合作社经营，利润分成。每年分成资金不低于投入资金总额的8%。其中：80%对5户脱贫户、监测对象进行利润分成，户均收益1280元；20%纳入十八里镇仓王村集体经济收入，用于发展壮大村集体经济</t>
  </si>
  <si>
    <t>资金注入合作社后，每年分成资金不低于投入资金总额的8%。其中：80%对5户脱贫户、监测对象进行利润分成，户均收益1280元；20%纳入十八里镇仓王村集体经济收入，用于发展壮大村集体经济</t>
  </si>
  <si>
    <t>该项目覆盖5户脱贫户、监测对象，采取村委会+合作社+脱贫户、监测对象的带动模式，通过利润分成的形式，带动脱贫户和监测对象增收，发展壮大村集体经济</t>
  </si>
  <si>
    <t>2022年度尉氏县十八里镇后滹沱村产业项目</t>
  </si>
  <si>
    <t>后滹沱村</t>
  </si>
  <si>
    <t>把十八里镇后滹沱村2022年度县派第一书记衔接资金10万元，注入久博种植专业合作社，通过合作社经营，利润分成。每年分成资金不低于投入资金总额的8%。其中：80%对12户脱贫户、监测对象进行利润分成，户均收益533元；20%纳入十八里镇后滹沱村集体经济收入，用于发展壮大村集体经济</t>
  </si>
  <si>
    <t>资金注入合作社后，每年分成资金不低于投入资金总额的8%。其中：80%对12户脱贫户、监测对象进行利润分成，户均收益533元；20%纳入十八里镇后滹沱村集体经济收入，用于发展壮大村集体经济</t>
  </si>
  <si>
    <t>该项目覆盖12户脱贫户、监测对象，采取村委会+合作社+脱贫户、监测对象的带动模式，通过利润分成的形式，带动脱贫户和监测对象增收，发展壮大村集体经济</t>
  </si>
  <si>
    <t>2022年度尉氏县十八里镇佛尚村培育小麦种子产业项目</t>
  </si>
  <si>
    <t>佛尚村</t>
  </si>
  <si>
    <t>把十八里镇佛尚村2022年度县派第一书记衔接资金10万元，注入民慧种植专业合作社，通过合作社经营，利润分成。每年分成资金不低于投入资金总额的8%。其中：80%对10户脱贫户、监测对象进行利润分成，户均收益640元；20%纳入十八里镇佛尚村集体经济收入，用于发展壮大村集体经济</t>
  </si>
  <si>
    <t>资金注入合作社后，每年分成资金不低于投入资金总额的8%。其中：80%对10户脱贫户、监测对象进行利润分成，户均收益640元；20%纳入十八里镇佛尚村集体经济收入，用于发展壮大村集体经济</t>
  </si>
  <si>
    <t>该项目覆盖10户脱贫户、监测对象，采取村委会+合作社+脱贫户、监测对象的带动模式，通过利润分成的形式，带动脱贫户和监测对象增收，发展壮大村集体经济</t>
  </si>
  <si>
    <t>2022年度尉氏县十八里镇申庄村产业项目</t>
  </si>
  <si>
    <t>把十八里镇申庄村2022年度县派第一书记衔接资金10万元，注入众泰种植专业合作社，通过合作社经营，利润分成。每年分成资金不低于投入资金总额的8%。其中：80%对26户脱贫户、监测对象进行利润分成，户均收益246元；20%纳入十八里镇申庄村集体经济收入，用于发展壮大村集体经济。</t>
  </si>
  <si>
    <t>资金注入合作社后，每年分成资金不低于投入资金总额的8%。其中：80%对26户脱贫户、监测对象进行利润分成，户均收益246元；20%纳入十八里镇申庄村集体经济收入，用于发展壮大村集体经济</t>
  </si>
  <si>
    <t>该项目覆盖26户脱贫户、监测对象，采取村委会+合作社+脱贫户、监测对象的带动模式，通过利润分成的形式，带动脱贫户和监测对象增收，发展壮大村集体经济。</t>
  </si>
  <si>
    <t>2022年度尉氏县张市镇榆林郭村大桃产业发展项目</t>
  </si>
  <si>
    <t>榆林郭村</t>
  </si>
  <si>
    <t>投入榆林郭村2022年度第一书记衔接资金10万元，购买S11-MD250KVA变压器，高压地线300米，配电箱等冷库配套设施，通过出租冷库，租金进行分成。每年分成资金不低于投入资金总额的10%。其中70%对9户脱贫户和监测对象进行利润分成，户均收益1000元左右；30%纳入榆林郭村集体经济收入，用于发展壮大村集体经济。</t>
  </si>
  <si>
    <t>每年保底收益0.8万元,其中的0.24万元壮大村集体经济，用于村内公益事业；剩余的0.56万元为参与的9户脱贫户进行分成，户均收益分成不低于622元</t>
  </si>
  <si>
    <t>通过村委会+合作社+脱贫户的带贫模式，带动榆林郭村9户脱贫户均户增收不低于622元；合作社为村内具有劳动能力的脱贫户提供就业岗位，用工人员工资50-60元/天，长期用工人员签订用工协议</t>
  </si>
  <si>
    <t>2022年度张市镇坡庄村种植优质小麦育种产业发展项目</t>
  </si>
  <si>
    <t>坡庄村</t>
  </si>
  <si>
    <t>投入尉氏县花硕种植专业合作社10万元用于种植优质小麦育种项目,为4户弱劳动力、无劳动力的脱贫户进行利润分成</t>
  </si>
  <si>
    <t>每年保底收益0.8万元,其中的0.24万元壮大村集体经济，用于村内公益事业；剩余的0.56万元为参与的4户脱贫户进行分成，户均收益分成不低于1400元</t>
  </si>
  <si>
    <t>通过村委会+合作社+脱贫户的带贫模式，带动4户脱贫户均户增收不低于1400元；合作社为村内具有劳动能力的脱贫户提供就业岗位，用工人员工资50-60元/天，长期用工人员签订用工协议</t>
  </si>
  <si>
    <t>2022年度张市镇陆口村种植优质小麦育种产业发展项目</t>
  </si>
  <si>
    <t>陆口村</t>
  </si>
  <si>
    <t>投入尉氏县陆口之家种植专业合作社10万元用于种植优质小麦育种项目，种植优质小麦育种20亩，为10户弱劳动力、无劳动力的脱贫户进行利润分成</t>
  </si>
  <si>
    <t>每年保底收益0.8万元,其中的0.24万元壮大村集体经济，用于村内公益事业；剩余的0.56万元为参与的10户脱贫户进行分成，户均收益分成不低于560元</t>
  </si>
  <si>
    <t>通过村委会+合作社+脱贫户的带贫模式，带动陆口村10脱贫户均户增收不低于560元；合作社为村内具有劳动能力的脱贫户提供就业岗位，用工人员工资50-60元/天，长期用工人员签订用工协议</t>
  </si>
  <si>
    <t>2022年尉氏县永兴镇台子岗村蛋鸡养殖产业项目</t>
  </si>
  <si>
    <t>台子岗村</t>
  </si>
  <si>
    <t>把县派第一书记专项资金10万元注入尉氏县高鸿蛋鸡养殖场，通过村委会+合作社+脱贫户、并按照保底收益+利益分成的模式增加村集体经济和脱贫户收入。计划带贫人数共计7户18人。</t>
  </si>
  <si>
    <t>资金注入合作社后，每年分成资金不低于投入资金总额的8%。其中的70%对7户脱贫户进行利润分成，户均收益800元；30%纳入台子岗村集体经济收入，用于发展壮大村集体经济。</t>
  </si>
  <si>
    <t>该项目覆盖7户贫困户，采取村委会+合作社+贫困户的带贫模式，通过收益分成的形式，带动贫困户增收，发展壮大村集体经济。</t>
  </si>
  <si>
    <t>2022年尉氏县永兴镇刘符陈村产业项目</t>
  </si>
  <si>
    <t>刘符陈村</t>
  </si>
  <si>
    <t>把县派第一书记专项资金10万元注入尉氏县康鑫种植合作社，通过村委会+合作社+脱贫户、并按照保底收益+利益分成的模式增加村集体经济和脱贫户收入。计划带贫人数共计7户23人。</t>
  </si>
  <si>
    <t>资金注入合作社后，每年分成资金不低于投入资金总额的8%。其中的70%对7户脱贫户、监测对象进行利润分成，户均收益800元；30%纳入刘符陈村集体经济收入，用于发展壮大村集体经济。</t>
  </si>
  <si>
    <t>该项目覆盖7户贫困户和监测户，采取村委会+合作社+贫困户的带贫模式，通过收益分成的形式，带动贫困户增收，发展壮大村集体经济。</t>
  </si>
  <si>
    <t>2022年尉氏县永兴镇孙留村蛋鸡养殖产业项目</t>
  </si>
  <si>
    <t>孙留村</t>
  </si>
  <si>
    <t>把县派第一书记专项资金10万元注入尉氏县高鸿蛋鸡养殖场，通过村委会+合作社+脱贫户、并按照保底收益+利益分成的模式增加村集体经济和脱贫户收入。计划带贫人数共计5户18人。</t>
  </si>
  <si>
    <t>资金注入合作社后，每年分成资金不低于投入资金总额的8%。其中的70%对5户脱贫户和监测户进行利润分成，户均收益1120元；30%纳入孙留村集体经济收入，用于发展壮大村集体经济。</t>
  </si>
  <si>
    <t>该项目覆盖5户贫困户和监测对象，采取村委会+合作社+贫困户的带贫模式，通过收益分成的形式，带动贫困户增收，发展壮大村集体经济。</t>
  </si>
  <si>
    <t>2022年度尉氏县小陈乡大齐村辣椒种植产业项目</t>
  </si>
  <si>
    <t>大齐村</t>
  </si>
  <si>
    <t>专项衔接资金10万元，投入到尉氏县丰富种植专业合作社发展辣椒种植产业，每年合作社上交入股分红用于带动群众收入和增加村集体经济收入，项目实施完成后合作社退还专项衔接资金10万元做为项目实施村的集体经济</t>
  </si>
  <si>
    <t>每年收益约0.8万元,其中的0.56万元用于带动18户监测户和脱贫户，户均增收100-1000元，0.24万元作为村集体经济，用于公益事业。</t>
  </si>
  <si>
    <t>2022年度尉氏县小陈乡靳老村发展养牛产业项目</t>
  </si>
  <si>
    <t>专项衔接资金10万元，投入到尉氏县鑫牛源养殖合作社发展肉牛养殖产业，每年合作社上交入股分红用于带动群众收入和增加村集体经济收入，项目实施完成后合作社退还专项衔接资金10万元做为项目实施村的集体经济。</t>
  </si>
  <si>
    <t>每年收益约0.8万元,其中的0.56万元用于带动20户监测户和脱贫户，户均增收200-1000元，0.24万元作为村集体经济，用于公益事业。</t>
  </si>
  <si>
    <t>2022年度尉氏县小陈乡圉村发展高效种植产业项目</t>
  </si>
  <si>
    <t>专项衔接资金10万元，投入到尉氏县小陈乡裕圉种植专业合作社发展发展高效种植产业，每年合作社上交入股分红用于带动群众收入和增加村集体经济收入，项目实施完成后合作社退还专项衔接资金10万元做为项目实施村的集体经济。</t>
  </si>
  <si>
    <t>每年收益约0.8万元,其中的0.56万元用于带动13户监测户和脱贫户，户均增收100-1000元，0.24万元作为村集体经济，用于公益事业。</t>
  </si>
  <si>
    <t>2022年度尉氏县南曹乡西黄庄村种植蟠桃产业发展项目</t>
  </si>
  <si>
    <t>扩建</t>
  </si>
  <si>
    <t>西黄庄村</t>
  </si>
  <si>
    <t>把西黄庄村2022年度第一书记衔接资金10万元，注入到尉氏县鑫涛种植专业合作社，通过合作社经营，利润分成。每年分成资金不低于投入资金总额的8%。其中70%对3户脱贫户和监测对象进行利润分成，户均收益1866.67元；30%纳入西黄庄村集体经济收入，用于发展壮大村集体经济。协议暂定三年，三年后根据上级资金使用规定另行使用。</t>
  </si>
  <si>
    <t>资金注入合作社后，每年分成资金不低于投入资金总额的8%。其中的70%对3户脱贫户和监测对象进行利润分成，户均收益1866.67元；30%纳入西黄庄村村集体经济收入，用于发展壮大村集体经济。</t>
  </si>
  <si>
    <t>2022年度尉氏县南曹乡靳村生产太阳能灯产业发展项目</t>
  </si>
  <si>
    <t>靳村</t>
  </si>
  <si>
    <t>把靳村2022年度第一书记衔接资金10万元，注入到尉氏县福到家实业有限公司，通过企业经营，利润分成。每年分成资金不低于投入资金总额的8%。其中70%对10户脱贫户和监测对象进行利润分成，户均收益560元；30%纳入靳村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</si>
  <si>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资金注入合作社后，每年分成资金不低于投入资金总额的8%。其中的70%对10户脱贫户和监测对象进行利润分成，户均收益560元；30%纳入靳村村集体经济收入，用于发展壮大村集体经济。</t>
  </si>
  <si>
    <t>该项目覆盖10户脱贫户和监测对象，采取村委会+企业+脱贫户、监测对象的带动模式，通过利润分成的形式，带动脱贫户和监测对象增收，发展壮大村集体经济。</t>
  </si>
  <si>
    <t>2022年度尉氏县南曹乡北曹村服装加工产业发展项目</t>
  </si>
  <si>
    <t>北曹村</t>
  </si>
  <si>
    <t>把北曹村2022年度第一书记衔接资金10万元，注入到开封市越佳函服饰有限公司，通过企业经营，利润分成。每年分成资金不低于投入资金总额的8%。其中70%对5户脱贫户和监测对象进行利润分成，户均收益1120元；30%纳入北曹村村集体经济收入，用于发展壮大村集体经济。协议暂定三年，三年后根据上级资金使用规定另行使用</t>
  </si>
  <si>
    <t>资金注入合作社后，每年分成资金不低于投入资金总额的8%。其中的70%对5户脱贫户和监测对象进行利润分成，户均收益1120元；30%纳入北曹村村集体经济收入，用于发展壮大村集体经济。</t>
  </si>
  <si>
    <t>该项目覆盖5户脱贫户和监测对象，采取村委会+企业+脱贫户、监测对象的带动模式，通过利润分成的形式，带动脱贫户和监测对象增收，发展壮大村集体经济。</t>
  </si>
  <si>
    <t>2022年度尉氏县蔡庄镇鹿村种植西瓜辣椒产业发展项目</t>
  </si>
  <si>
    <t>鹿村</t>
  </si>
  <si>
    <t>把县派第一书记衔接资金10万元注入尉氏县恒祺种植合作社，通过村委会+合作社+脱贫户、并按照保底收益+利益分成的模式增加村集体经济和脱贫户收入。计划带动脱贫人数共计4户6人。</t>
  </si>
  <si>
    <t>资金注入合作社后，每年分成资金不低于投入资金总额的10%。其中的20%纳入鹿村集体收入，用于发展壮大村集体经济，剩余的80%对4户脱贫户进行利润分成，户均收益1900元。</t>
  </si>
  <si>
    <t>该项目覆盖4户脱贫户，采取村委会+合作社+脱贫户的带贫模式，通过收益分成的形式，带动脱贫户增收，发展壮大村集体经济。</t>
  </si>
  <si>
    <t>2022年度尉氏县蔡庄镇刘拐村种植西瓜辣椒产业发展项目</t>
  </si>
  <si>
    <t>刘拐村</t>
  </si>
  <si>
    <t>把县派第一书记衔接资金10万元注入尉氏县松贤种植合作社，通过村委会+合作社+脱贫户、并按照保底收益+利益分成的模式增加村集体经济和脱贫户收入。计划带贫人数共计13户21人。</t>
  </si>
  <si>
    <t>资金注入合作社后，每年分成资金不低于投入资金总额的10%。其中的20%纳入刘拐村集体收入，用于发展壮大村集体经济，剩余的80%对13户脱贫户进行利润分成，户均收益615元。</t>
  </si>
  <si>
    <t>该项目覆盖13户脱贫户，采取村委会+合作社+脱贫户的带贫模式，通过收益分成的形式，带动脱贫户增收，发展壮大村集体经济。</t>
  </si>
  <si>
    <t>2022年度尉氏县朱曲镇五村生态养殖产业发展项目</t>
  </si>
  <si>
    <t>五村</t>
  </si>
  <si>
    <t>把五村2022年度第一书记衔接资金10万元，注入到合作社，通过合作社经营，利润分成。每年分成资金不低于投入资金总额的8%。其中70%对10户脱贫户和监测对象进行利润分成，户均收益560元；30%纳入五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</si>
  <si>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资金注入合作社后，每年分成资金不低于投入资金总额的8%。其中的70%对10户脱贫户和监测对象进行利润分成，户均收益560元；30%纳入五村集体经济收入，用于发展壮大村集体经济。</t>
  </si>
  <si>
    <t>该项目覆盖10户脱贫户和监测对象，采取村委会+合作社+脱贫户、监测对象的带动模式，通过利润分成的形式，带动脱贫户和监测对象增收，发展壮大村集体经济。</t>
  </si>
  <si>
    <t>2022年度尉氏县朱曲镇周寨村生态养殖产业发展项目</t>
  </si>
  <si>
    <t>周寨村</t>
  </si>
  <si>
    <t>把周寨村2022年度第一书记衔接资金10万元，注入到合作社，通过合作社经营，利润分成。每年分成资金不低于投入资金总额的8%。其中70%对10户脱贫户和监测对象进行利润分成，户均收益560元；30%纳入周寨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</si>
  <si>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资金注入合作社后，每年分成资金不低于投入资金总额的8%。其中的70%对10户脱贫户和监测对象进行利润分成，户均收益560元；30%纳入周寨村集体经济收入，用于发展壮大村集体经济。</t>
  </si>
  <si>
    <t>2022年度尉氏县朱曲镇毛寨村生态养殖产业发展项目</t>
  </si>
  <si>
    <t>毛寨村</t>
  </si>
  <si>
    <t>把毛寨村2022年度第一书记衔接资金10万元，注入到合作社，通过合作社经营，利润分成。每年分成资金不低于投入资金总额的8%。其中70%对12户脱贫户和监测对象进行利润分成，户均收益533元；30%纳入毛寨村集体经济收入，用于发展壮大村集体经济。协议暂定三年，三年后根据上级资金使用规定另行使用。</t>
  </si>
  <si>
    <t>资金注入合作社后，每年分成资金不低于投入资金总额的8%。其中的70%对12户脱贫户和监测对象进行利润分成，户均收益533元；30%纳入毛寨村集体经济收入，用于发展壮大村集体经济。</t>
  </si>
  <si>
    <t>该项目覆盖12户脱贫户和监测对象，采取村委会+合作社+脱贫户、监测对象的带动模式，通过利润分成的形式，带动脱贫户和监测对象增收，发展壮大村集体经济。</t>
  </si>
  <si>
    <t>2022年度尉氏县朱曲镇黄庄村生态养殖产业发展项目</t>
  </si>
  <si>
    <t>黄庄村</t>
  </si>
  <si>
    <t>把黄庄村2022年度第一书记衔接资金10万元，注入到合作社，通过合作社经营，利润分成。每年分成资金不低于投入资金总额的8%。其中70%对9户脱贫户和监测对象进行利润分成，户均收益622元；30%纳入黄庄村集体经济收入，用于发展壮大村集体经济。协议暂定三年，三年后根据上级资金使用规定另行使用。</t>
  </si>
  <si>
    <t>资金注入合作社后，每年分成资金不低于投入资金总额的8%。其中的70%对9户脱贫户和监测对象进行利润分成，户均收益622元；30%纳入黄庄村集体经济收入，用于发展壮大村集体经济。</t>
  </si>
  <si>
    <t>2022年度尉氏县朱曲镇黄湖村生态养殖产业发展项目</t>
  </si>
  <si>
    <t>把黄湖村2022年度第一书记衔接资金10万元，注入到合作社，通过合作社经营，利润分成。每年分成资金不低于投入资金总额的8%。其中70%对5户脱贫户和监测对象进行利润分成，户均收益1120元；30%纳入黄湖村集体经济收入，用于发展壮大村集体经济。协议暂定三年，三年后根据上级资金使用规定另行使用。</t>
  </si>
  <si>
    <t>资金注入合作社后，每年分成资金不低于投入资金总额的8%。其中的70%对5户脱贫户和监测对象进行利润分成，户均收益1120元；30%纳入黄湖村集体经济收入，用于发展壮大村集体经济。</t>
  </si>
  <si>
    <t>该项目覆盖5户脱贫户和监测对象，采取村委会+合作社+脱贫户、监测对象的带动模式，通过利润分成的形式，带动脱贫户和监测对象增收，发展壮大村集体经济。</t>
  </si>
  <si>
    <t>2022年度尉氏县大桥乡冯村宏强面粉加工产业发展项目</t>
  </si>
  <si>
    <t>冯村2022年度第一书记衔接资金10万元，注入到尉氏县宏强面粉厂，通过企业经营，利润分成。每年分成资金不低于投入资金总额的8%。其中70%对脱贫户和监测对象进行利润分成；30%纳入村集体经济收入，用于发展壮大村集体经济。协议暂定三年，三年后根据上级资金使用规定另行使用。</t>
  </si>
  <si>
    <t>项目建成后，每年保底收益0.8万元。其中：70%对11户脱贫户、监测对象进行利润分成，户均收益509元；30%纳入大桥乡冯村集体经济收入，用于发展壮大村集体经济。</t>
  </si>
  <si>
    <t>2022年度尉氏县大桥乡周庄村面粉加工产业发展项目</t>
  </si>
  <si>
    <t>周庄村</t>
  </si>
  <si>
    <t>周庄村2022年度第一书记衔接资金10万元，注入到尉氏县金穗面粉厂，通过企业经营，利润分成。每年分成资金不低于投入资金总额的8%。其中70%对脱贫户和监测对象进行利润分成；30%纳入村集体经济收入，用于发展壮大村集体经济。协议暂定三年，三年后根据上级资金使用规定另行使用。</t>
  </si>
  <si>
    <t>项目建成后，每年保底收益0.8万元。其中：70%对12户脱贫户、监测对象进行利润分成，户均收益466元；30%纳入大桥乡周庄村集体经济收入，用于发展壮大村集体经济。</t>
  </si>
  <si>
    <t>通过项目建成，建立与脱贫户、监测户利益联结机制，带动脱贫户、监测户发展种植产业，增加脱贫户、监测户经营性收入，每年再对脱贫户、监测户、村集体进行不低于投入资金总额的8%分红，进一步增加脱贫户、监测户的收入，壮大村集体经济。测对象增收，发展壮大村集体经济。</t>
  </si>
  <si>
    <t>2022年度尉氏县门楼任乡要家村种植蔬菜产业发展项目</t>
  </si>
  <si>
    <t>要家村</t>
  </si>
  <si>
    <t>门楼任乡要家村2022年度县派第一书记衔接资金10万元，注入尉氏县国现种植专业合作社，通过合作社经营，利润分成。每年分成资金不低于投入资金总额的8%。其中：70%对5户脱贫户、监测对象进行利润分成，户均收益1400元；30%纳入门楼任乡要家村集体经济收入，用于发展壮大村集体经济。</t>
  </si>
  <si>
    <t>资金注入合作社后，每年分成资金不低于投入资金总额的8%。其中：70%对5户脱贫户、监测对象进行利润分成，户均收益1400元；30%纳入门楼任乡要家村集体经济收入，用于发展壮大村集体经济。</t>
  </si>
  <si>
    <t>该项目覆盖5户脱贫户、监测对象，采取村委会+合作社+脱贫户、监测对象的带动模式，通过利润分成的形式，带动脱贫户和监测对象增收，发展壮大村集体经济。</t>
  </si>
  <si>
    <t>2022年度尉氏县门楼任乡闫后村入股开封市祥润种植专业合作社产业发展项目</t>
  </si>
  <si>
    <t>闫后村</t>
  </si>
  <si>
    <t>门楼任乡闫后村2022年度县派第一书记衔接资金10万元，注入尉氏县门楼任乡闫后村股份经济合作社后入股开封市祥润种植专业合作，通过合作社经营，利润分成。每年分成资金不低于投入资金总额的8%。其中：70%对6户脱贫户、监测对象进行利润分成，户均收益1166元；30%纳入门楼任乡闫后村集体经济收入，用于发展壮大村集体经济。</t>
  </si>
  <si>
    <t>资金注入合作社后，每年分成资金不低于投入资金总额的8%。其中：70%对6户脱贫户、监测对象进行利润分成，户均收益1166元；30%纳入门楼任乡闫后村集体经济收入，用于发展壮大村集体经济。</t>
  </si>
  <si>
    <t>2022年度尉氏县邢庄乡尹庄村新建无公害蔬菜种植大棚产业项目</t>
  </si>
  <si>
    <t>投入资金10万元，在邢庄乡尹庄村建设长75米、宽8米、高3米的无公害蔬菜种植大棚3座，用于发展蔬菜种植产业。</t>
  </si>
  <si>
    <t>项目建成后，租赁给相关企业，每年按照投资总额的8%作为我村的收益，其中收益资金的70%用于为我村5户脱贫享受政策户及风险未消除的监测对象进行收益分成，带动脱贫户和监测对象发展产业，户均收益1120元；剩余30%纳入邢庄乡尹庄村集体经济收入，用于发展壮大村集体经济。</t>
  </si>
  <si>
    <t>2022年度尉氏县邢庄乡大庙杨村新建无公害蔬菜种植大棚产业项目</t>
  </si>
  <si>
    <t>项目建成后，租赁给相关企业，每年按照投资总额的8%作为我村的收益，其中收益资金的70%用于为我村10户脱贫享受政策户及风险未消除的监测对象进行收益分成，带动脱贫户和监测对象发展产业，户均收益560元；剩余30%纳入邢庄乡大庙杨村集体经济收入，用于发展壮大村集体经济。</t>
  </si>
  <si>
    <t>2022年度尉氏县邢庄乡董庄村新建无公害蔬菜种植大棚产业项目</t>
  </si>
  <si>
    <t>投入资金10万元，在邢庄乡郭佛村建设长75米、宽8米、高3米的无公害蔬菜种植大棚3座，用于发展蔬菜种植产业。</t>
  </si>
  <si>
    <t>项目建成后，租赁给相关企业，每年按照投资总额的8%作为我村的收益，其中收益资金的70%用于为我村17户脱贫享受政策户及风险未消除的监测对象进行收益分成，带动脱贫户和监测对象发展产业，户均收益329.4元；剩余30%纳入邢庄乡董庄村集体经济收入，用于发展壮大村集体经济。</t>
  </si>
  <si>
    <t>该项目覆盖17户脱贫户、监测对象，采取村委会+合作社+脱贫户、监测对象的带动模式，通过利润分成的形式，带动脱贫户和监测对象增收，发展壮大村集体经济。</t>
  </si>
  <si>
    <t>2022年度尉氏县邢庄乡郭新庄村新建无公害蔬菜种植大棚产业项目</t>
  </si>
  <si>
    <t>项目建成后，租赁给相关企业，每年按照投资总额的8%作为我村的收益，其中收益资金的70%用于为我村9户脱贫享受政策户及风险未消除的监测对象进行收益分成，带动脱贫户和监测对象发展产业，户均收益622.2元；剩余30%纳入邢庄乡郭新庄村集体经济收入，用于发展壮大村集体经济。</t>
  </si>
  <si>
    <t>2022年度尉氏县邢庄乡岳家村新建无公害蔬菜种植大棚产业项目</t>
  </si>
  <si>
    <t>项目建成后，租赁给相关企业，每年按照投资总额的8%作为我村的收益，其中收益资金的70%用于为我村22户脱贫享受政策户及风险未消除的监测对象进行收益分成，带动脱贫户和监测对象发展产业，户均收益254.5元；剩余30%纳入邢庄乡岳家村集体经济收入，用于发展壮大村集体经济。</t>
  </si>
  <si>
    <t>该项目覆盖22户脱贫户、监测对象，采取村委会+合作社+脱贫户、监测对象的带动模式，通过利润分成的形式，带动脱贫户和监测对象增收，发展壮大村集体经济。</t>
  </si>
  <si>
    <t>2022年度尉氏县邢庄乡葛庄村新建无公害蔬菜种植大棚产业项目</t>
  </si>
  <si>
    <t>项目建成后，租赁给相关企业，每年按照投资总额的8%作为我村的收益，其中收益资金的70%用于为我村19户脱贫享受政策户及风险未消除的监测对象进行收益分成，带动脱贫户和监测对象发展产业，户均收益294.7元；剩余30%纳入邢庄乡葛庄村集体经济收入，用于发展壮大村集体经济。</t>
  </si>
  <si>
    <t>2022年度尉氏县水坡镇双河府村蔬菜种植产业项目</t>
  </si>
  <si>
    <t>双河府村</t>
  </si>
  <si>
    <t>把双河府村2022年度第一书记衔接资金10万元，注入到尉氏县超发种植专业合作社，通过合作社经营，利润分成。每年分成资金不低于投入资金总额的8%。其中70%对11户脱贫户和监测对象进行利润分成，户均收益509.09元；30%纳入双河府村集体经济收入，用于发展壮大村集体经济。协议暂定三年，三年后根据上级资金使用规定另行使用。</t>
  </si>
  <si>
    <t>资金注入合作社后，每年分成资金不低于投入资金总额的8%。其中的70%对11户脱贫户和监测对象进行利润分成，户均收益509.09元；30%纳入双河府村集体经济收入，用于发展壮大村集体经济。</t>
  </si>
  <si>
    <t>2022年度尉氏县水坡镇东水坡村蔬菜种植产业项目</t>
  </si>
  <si>
    <t>东水坡村</t>
  </si>
  <si>
    <t>把东水坡村2022年度第一书记衔接资金10万元，注入到尉氏县水坡镇东水坡村股份经济合作社，通过合作社经营，利润分成。每年分成资金不低于投入资金总额的8%。其中70%对10户脱贫户和监测对象进行利润分成，户均收益560元；30%纳入东水坡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</si>
  <si>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资金注入合作社后，每年分成资金不低于投入资金总额的8%。其中的70%对10户脱贫户和监测对象进行利润分成，户均收益560元；30%纳入东水坡村集体经济收入，用于发展壮大村集体经济。</t>
  </si>
  <si>
    <t>2022年度尉氏县水坡镇贾寨村蔬菜种植产业项目</t>
  </si>
  <si>
    <t>贾寨村</t>
  </si>
  <si>
    <t>把贾寨村2022年度第一书记衔接资金10万元，注入到尉氏县兴强种植专业合作社，通过合作社经营，利润分成。每年分成资金不低于投入资金总额的8%。其中70%对6户脱贫户和监测对象进行利润分成，户均收益933.33元；30%纳入贾寨村集体经济收入，用于发展壮大村集体经济。协议暂定三年，三年后根据上级资金使用规定另行使用。</t>
  </si>
  <si>
    <t>资金注入合作社后，每年分成资金不低于投入资金总额的8%。其中的70%对6户脱贫户和监测对象进行利润分成，户均收益933.33元；30%纳入贾寨村集体经济收入，用于发展壮大村集体经济。</t>
  </si>
  <si>
    <t>该项目覆盖6户脱贫户和监测对象，采取村委会+合作社+脱贫户、监测对象的带动模式，通过利润分成的形式，带动脱贫户和监测对象增收，发展壮大村集体经济。</t>
  </si>
  <si>
    <t>2022年度尉氏县水坡镇李岗村蔬菜种植产业项目</t>
  </si>
  <si>
    <t>李岗村</t>
  </si>
  <si>
    <t>把李岗村2022年度第一书记衔接资金10万元，注入到尉氏县康庄种植专业合作社，通过合作社经营，利润分成。每年分成资金不低于投入资金总额的8%。其中70%对14户脱贫户和监测对象进行利润分成，户均收益400元；30%纳入李岗村集体经济收入，用于发展壮大村集体经济。协议暂定三年，三年后根据上级资金使用规定另行使用。</t>
  </si>
  <si>
    <t>资金注入合作社后，每年分成资金不低于投入资金总额的8%。其中的70%对14户脱贫户和监测对象进行利润分成，户均收益400元；30%纳入李岗村集体经济收入，用于发展壮大村集体经济。</t>
  </si>
  <si>
    <t>2022年度尉氏县水坡镇东夹河村蔬菜种植产业项目</t>
  </si>
  <si>
    <t>把东夹河村2022年度第一书记衔接资金10万元，注入到尉氏县水坡镇东夹河村股份经济合作社，通过合作社经营，利润分成。每年分成资金不低于投入资金总额的8%。其中70%对10户脱贫户和监测对象进行利润分成，户均收益560元；30%纳入东夹河村集体经济收入，用于发展壮大村集体经济。协议暂定三年，三年后根据上级资金使用规定另行使用。</t>
  </si>
  <si>
    <t>资金注入合作社后，每年分成资金不低于投入资金总额的8%。其中的70%对10户脱贫户和监测对象进行利润分成，户均收益560元；30%纳入东夹河村集体经济收入，用于发展壮大村集体经济。</t>
  </si>
  <si>
    <t>2022年度尉氏县水坡镇横堤村蔬菜种植产业项目</t>
  </si>
  <si>
    <t>横堤村</t>
  </si>
  <si>
    <t>把横堤村2022年度第一书记衔接资金10万元，注入到尉氏县水坡镇横堤村股份经济合作社，通过合作社经营，利润分成。每年分成资金不低于投入资金总额的8%。其中70%对9户脱贫户和监测对象进行利润分成，户均收益622.22元；30%纳入横堤村集体经济收入，用于发展壮大村集体经济。协议暂定三年，三年后根据上级资金使用规定另行使用。</t>
  </si>
  <si>
    <t>资金注入合作社后，每年分成资金不低于投入资金总额的8%。其中的70%对9户脱贫户和监测对象进行利润分成，户均收益622.22元；30%纳入横堤村集体经济收入，用于发展壮大村集体经济。</t>
  </si>
  <si>
    <t>产业扶持奖补</t>
  </si>
  <si>
    <t>河南开封</t>
  </si>
  <si>
    <t>2022年度尉氏县蔡庄镇种植优质小麦、养羊等产业扶持奖补项目</t>
  </si>
  <si>
    <t>蔡庄镇各行政村</t>
  </si>
  <si>
    <t>1、种植：优质小麦270户1052.33亩奖补资金21.0466万元；优质花生279户1001.4亩奖补资金30.042万元；种植红薯2户1亩奖补资金0.03万元；种植花木林果4户4.7亩奖补资金0.235万元；种植瓜菜6户12.26亩奖补资金0.3678万元；种植中草药1户1亩奖补资金0.03万元。种植合计奖补51.7514万元。2、养殖：养猪7户60头奖补资金1.2万元；养鸡鸭18户8714只奖补资金4.357万元，养羊59户531只，奖补资金10.62万元。养殖合计奖补16.177万元。</t>
  </si>
  <si>
    <t>通过产业发展帮扶，种植优质小麦，预计增收1000元/亩；优质花生预计增收1000元/亩；红薯预计增收2000元/亩；大蒜、瓜菜每预计增收2500元/亩；种植的花木林果种植预计增收2000元/亩；养牛、驴按预计增收3000元/头；养羊、猪预计增收2000元/头。</t>
  </si>
  <si>
    <t>项目实施后，利用产业发展帮扶，带动脱贫户、监测户共315户积极发展种植、养殖，通过发展产业增收。</t>
  </si>
  <si>
    <t>2022年度尉氏县大桥乡种植小麦、养羊产业扶持奖补项目</t>
  </si>
  <si>
    <t>大桥乡24个行政村</t>
  </si>
  <si>
    <t>1、种植优质小麦的121户488.006亩，预计奖补9.76012万元；优质花生的87户329.526亩，预计奖补9.88578万元；种植红薯的3户6.5亩，预计奖补0.195万元；种植花木、林果1户1.8亩，预计奖补0.09万元；种植瓜菜的5户11.1亩，预计奖补0.333万元。种植合计预计奖补20.2639万元。2、养殖牛的4户35头，预计奖补1.75万元；养殖羊的28户204只，预计奖补4.08元；养殖猪的2户19头，预计奖补0.38万元。养殖合计预计奖补6.21万元。按照每户种植、养殖补贴合计每户每年最高不超过5000元计算，实际奖补共计：25.5759万元。</t>
  </si>
  <si>
    <t>通过产业扶持奖补项目，脱贫户及监测户种植优质小麦亩增收1000元，优质花生每亩增收1000元，红薯每亩增收2000元，种植花木、林果每亩增收3000元瓜菜每亩增收3000元；养羊每只增收500元，养猪每头增收1000元，养牛每头增收3000元。</t>
  </si>
  <si>
    <t>项目实施后，利用产业扶持奖补项目，带动158户脱贫户及监测户，户均增收0.16万元</t>
  </si>
  <si>
    <t>2022年度尉氏县十八里镇种植小麦、养羊等产业扶持奖补项目</t>
  </si>
  <si>
    <t>十八里镇35个行政村</t>
  </si>
  <si>
    <t>1、种植：种植优质小麦的351户1573.23亩，奖补31.4646万元，种植优质花生的31户94.05亩，奖补2.8215万元，种植花木、林果5户3.5亩，奖补0.175万元，种植红薯的5户5.8亩，奖补0.174万元；种植瓜菜的101户403.75亩，奖补12.1125万元，合计奖补46.7476万元。2、养殖：养殖羊的68户792只，奖补15.84万元，养殖猪的16户187头，奖补3.74万元，养殖牛的1户2头，奖补0.1万元，养殖兔的3户300只，奖补0.15万元，养殖鸭的2户11000只，奖补5.5万元，合计奖补25.33万元。（以上种养殖项目按照每户每年奖补资金最高不得超过5000元标准，实际奖补合计17.55万元）脱贫户种植、养殖合计共奖补72.0776万元。（以上种养殖项目按照每户每年奖补资金最高不得超过5000元标准，实际奖补合计63.2216万元）</t>
  </si>
  <si>
    <t>通过产业扶持奖补项目，发展种植业种植优质小麦，每亩增收1000元；种植优质花生，每亩增收1200元；种植果木，每亩增收2000元；种植瓜菜，每亩增收2000元；种植红薯，每亩增收100元；发展养殖业养殖羊，每只增收600元；养殖猪，每头增收200元；养殖鸭，每只增收100元；养殖兔，每只增100元；养殖牛，每头增300元;</t>
  </si>
  <si>
    <t>项目实施后，利用产业扶持奖补项目，带动389户脱贫户及监测户，户均收入1600元</t>
  </si>
  <si>
    <t>2022年度尉氏县水坡镇种植花生、瓜菜、养殖山羊等产业扶持奖补项目</t>
  </si>
  <si>
    <t>水坡镇各行政村</t>
  </si>
  <si>
    <t>1种植：优质小麦180户775.205亩，奖补15.5061万元；优质花生199户671.43亩奖补20.0529万元；瓜菜198户718.28奖补21.5464万元；红薯13户38.48亩奖补1.1544万元。种植奖补合计58.2598万元。2、养殖：养羊75户488只奖补9.352万元；猪6户60头奖补1.2万元；牛3户5头奖补0.25万元。养殖合计奖补10.802万元。合计奖补69.0618万元（以上种养殖项目按照每户每年奖补资金最高不得超过5000元标准）</t>
  </si>
  <si>
    <t>通过产业扶持奖补项目实施，脱贫户、监测户种植优质小麦每亩增收300元，优质花生每亩增收500元，红薯每亩增收800元，种植花木、林果每亩增收1000元，瓜菜每亩增收1000元；养羊每只增收600元，养猪每头增收600元，养牛每头增收2000元，</t>
  </si>
  <si>
    <t>项目实施后，利用产业扶持奖补项目，带动392户脱贫户及监测户，户均增收2000元，</t>
  </si>
  <si>
    <t>2022年度尉氏县南曹乡种植花生、蔬菜，养殖猪、羊、鸡等产业扶持奖补项目</t>
  </si>
  <si>
    <t>南曹乡34个行政村</t>
  </si>
  <si>
    <t>1、发展特色种植业种植优质花生235户1066.73亩，奖补32.0019万元；种植大蒜3户15亩，奖补0.45万元；种植红薯1户2亩，奖补0.06万元；种植辣椒2户15亩，奖补0.45万元；种植元胡1户1.5亩，奖补0.045万元。合计奖补33.0069万元。2、发展养殖业养殖羊53户511只，奖补10.22万元；养殖猪7户151头，奖补3.02万元；养殖牛8户30头，奖补1.5万元；合计奖补14.74万元。3、土地托管8户36.6亩，奖补0.732万元。（其中8户脱贫享受政策户和未消除风险监测户由于补贴总额超过5000，按照5000补贴，实际总金额为45.0149万元）</t>
  </si>
  <si>
    <t>通过产业扶持奖补项目，享受政策户种植花生的每亩增收300元，种植大蒜每亩增收300元，红薯每亩增收300元，辣椒每亩增收300元，元胡每亩增收300元；养羊每只增收200元，养猪每头增收200元养牛每头增收500元，养兔子每只增收15元。</t>
  </si>
  <si>
    <t>项目实施后，利用产业扶持奖补项目，带动256户脱贫享受政策户和风险未消除监测户均收入1758元。</t>
  </si>
  <si>
    <t>2022年度尉氏县小陈乡种植优质小麦、花生等，养牛、养羊等产业扶持奖补项目</t>
  </si>
  <si>
    <t>小陈乡各行政村</t>
  </si>
  <si>
    <t>1、发展特色种植业的126户。其中：种植优质小麦125户，632.44亩，奖补12.6488万元；种植花生59户，242.61亩，奖补7.2783万元；辣椒30户122.24亩，奖补3.6672万元，西瓜10户46.72亩，奖补1.4016万元；大蒜9户32.7亩，奖补0.981万；种植洋葱1户2亩，奖补0.06万元。共计奖补资金26.0369万元。2、发展养殖业22户。其中：养羊20户150只，奖补3万元；牛5户16头，奖补0.8万元。共计奖补资金3.8万元。根据《中共尉氏县委办公室尉氏县人民政府办公室关于印发&lt;尉氏县产业扶贫扶持政策（试行）&gt;的通知》：每户奖补资金不超过5000元，两项合计需奖补资金29.7979万元。</t>
  </si>
  <si>
    <t>通过产业扶持奖补项目，种植优质小麦632.44亩每亩增收500元，种植花生231.61亩每亩增收800元，种植西瓜46.72亩每亩增收1000元，种植辣椒98.04亩每亩增收800元，种植洋葱2亩每亩增收800元，种植大蒜32.7亩每亩增收600元，养牛16头，每头增收3000元；养羊150只，每只增收400元。</t>
  </si>
  <si>
    <t>项目实施后，利用产业扶持奖补项目预计带动129户脱贫户及监测户，户均收入4800元。</t>
  </si>
  <si>
    <t>2022年度尉氏县永兴镇种植小麦、养羊等产业扶持奖补项目</t>
  </si>
  <si>
    <t>永兴镇各行政村</t>
  </si>
  <si>
    <t>1、种植：种植优质小麦的196户952.39亩，奖补19.0478万元，种植花生的128户537.27亩，奖补16.1181万元，种植辣椒69户319.33亩，奖补9.5799万元，种植红薯8户16.4亩，奖补0.492万元，种植瓜菜14户63.5亩，奖补1.905万元；合计奖补47.1428万元。2.养殖：养殖羊的47户432只，奖补7.526万元，养殖猪的2户41头，奖补0.552万元，养殖牛的5户10头，奖补0.5万元，养殖鸭的1户1000只，奖补0.5万元。合计奖补9.078万元。按照每户种植、养殖补贴合计每户每年最高不超过5000元计算，实际奖补共计：56.2208万元。</t>
  </si>
  <si>
    <t>通过产业扶持奖补项目，脱贫户种植优质小麦的196户956.79亩，每亩增收1000元；种植花生的128户537.27亩，每亩增收1200元；种植辣椒70户328.73亩，每亩增收1800元；种植瓜菜18户79.9亩，每亩增收2000元。养羊每只增收1000元，养猪每头增收1000元，养牛每头增收2500元，养鸡、鸭、鹅、兔等小禽畜每只增收25元。</t>
  </si>
  <si>
    <t>项目实施后，利用产业扶持奖补项目，带动285户脱贫户及监测户，户均收入1900元。</t>
  </si>
  <si>
    <t>2022年度朱曲镇种植花生、养羊等产业扶持奖补项目</t>
  </si>
  <si>
    <t>朱曲镇30个政村</t>
  </si>
  <si>
    <t>1、发展特色种植业种植优质花生的244户955.46亩，奖补28.6638万元合计奖补28.6638万元。2、发展养殖业养殖羊81户676只，奖补13.52万元；养殖猪8户119头，奖补2.38万元。合计奖补15.9万元。3、土地托管10户13.35亩，奖补0.267万元。（其中8户脱贫享受户由于补贴总额超过5000，按照5000补贴，实际总金额为44.1393万元）</t>
  </si>
  <si>
    <t>通过产业扶持奖补项目，脱贫享受政策户和监测户种植优质花生，每亩增收300元，养羊每只增300元，养猪每头增收300元，土地托管花生每亩增收200元。</t>
  </si>
  <si>
    <t>项目实施后，利用产业扶持奖补项目，带动266户脱贫享受政策户，17户监测户均收入1600元。</t>
  </si>
  <si>
    <t>2022年度尉氏县张市镇种植优质小麦、瓜菜等，养殖牛、羊等产业扶持奖补项目</t>
  </si>
  <si>
    <t>张市镇25个行政村</t>
  </si>
  <si>
    <t>（1）种植：种植优质小麦的245户1319.92亩，奖补26.3984万元；优质花生的41户152.65亩，奖补4.5795万元；种植红薯的1户0.5亩，奖补0.015万元；种植花木2户7.6亩，奖补0.38万元；种植瓜菜的132户705.06亩，奖补21.0976万元。合计奖补52.4705万元。（2）养殖：养殖牛的1户20头，奖补0.5万元；养殖羊的48户543只，奖补9.4525万元；养殖猪的3户48头，奖补0.66万元。按照脱贫户每户种植、养殖补贴合计，每户每年奖补金额最高不超过5000元计算，实际奖补共计10.6125万元。脱贫享受政策户及风险未消除监测对象种植、养殖合计共奖补63.083万元。</t>
  </si>
  <si>
    <t>通过产业扶持奖补项目，享受政策户种植优质小麦每亩增收200元，优质花生每亩增收300元，红薯每亩增收300元，种植花木每亩增收500元，瓜菜每亩增收300元；养牛每头增收500元，养羊每只增收200元，养猪每头增收200元。</t>
  </si>
  <si>
    <t>项目实施后，利用产业扶持奖补项目，带动272户（脱贫户257户、监测对象15户），户均增收0.2万元。</t>
  </si>
  <si>
    <t>2022年度尉氏县邢庄乡种植优质小麦养羊等产业扶持奖补项目</t>
  </si>
  <si>
    <t>邢庄乡各政村</t>
  </si>
  <si>
    <t>1、种植：优质小麦220户912.36亩奖补资金18.2472万元，优质花生206户892.11亩奖补资金26.7633万元，种植红薯1户2亩奖补资金0.06万元，种植瓜菜59户175.56亩奖补资金5.2668万元，种植合计奖补50.3373万元。2、养殖：养猪4户37头奖补资金0.74万元；养鸡鸭鹅兔2户2000只奖补资金1万元，养羊53户445只奖补资金8.9万元；养牛8户24头奖补资金1.2万元，养殖合计奖补11.84万元；</t>
  </si>
  <si>
    <t>通过产业扶持奖补项目，脱贫户和监测户种植优质小麦每亩增收1000元，优质花生每亩增收1500元，红薯每亩增收1500元，种植花木、林果每亩增收1500元，瓜菜每亩增收1500元；养羊每只增收1000元，养猪每头增收1000元，养牛每头增收2500元，养鸡、鸭、鹅、兔等小禽畜每只增收25元；</t>
  </si>
  <si>
    <t>项目实施后，利用产业扶持奖补项目，带动257户脱贫户和监测户，户均收入2419.35元，促进脱贫户增收。</t>
  </si>
  <si>
    <t>2022年度庄头镇种植小麦、西瓜、辣椒等，养殖羊、猪、牛等产业扶持奖补项目</t>
  </si>
  <si>
    <t>庄头镇各行政村</t>
  </si>
  <si>
    <t>1、发展特色种植业种植优质小麦的271户925.09亩，奖补18.5018万元；种植花生的302户1433亩，奖补42.99万元；种植花木、林果7户22.08亩，奖补1.104万元；种植瓜菜396户1082.08亩，奖补32.4624万元；种植红薯10户19.8亩，奖补0.594万元。合计奖补95.6522万元。2、发展养殖业养殖羊55户2039只，奖补40.78万元；养殖猪12户76头，奖补1.52万元；养殖牛14户101头，奖补5.05万元；养殖小畜禽2户2000只，奖补1万元。合计奖补48.35万元。</t>
  </si>
  <si>
    <t>通过产业扶持奖补项目，脱贫户、监测户种植优质小麦的271户925.17亩，每亩增收1500元；种植优质花生的302户1433.51亩，每亩增收1800元；种植林果、花木7户22.08亩，每亩增收2200元；种植瓜菜396户1077.85亩，每亩增收2400元。养羊每只增收1000元，养猪每头增收1000元，养牛每头增收2500元，养鸡、鸭、鹅、兔等小禽畜每只增收25元。</t>
  </si>
  <si>
    <t>项目实施后，利用产业扶持奖补项目，带动422户脱贫户及监测户，户均收入3400元。</t>
  </si>
  <si>
    <t>2022年度尉氏县门楼任乡种植花生、蔬菜、养羊等产业扶持奖补项目</t>
  </si>
  <si>
    <t>门楼任乡各行政村</t>
  </si>
  <si>
    <t>1、种植：优质小麦16户75.3亩奖补1.506万元；优质花生161户710.3亩奖补21.309万元；大蒜20户81.4亩奖补2.442万元；洋葱1户3亩奖补0.09万元。合计：25.347万元。2、养殖：养羊64户806只奖补16.12万元；养牛6户23头奖补1.15万元；养猪11户178头奖补3.56万元；养鸡2户1150只奖补0.575万元。合计：21.405万元。（以上种养殖项目按照每户每年奖补资金最高不得超过5000元标准，实际奖补43.593万元）。</t>
  </si>
  <si>
    <t>通过产业扶持奖补项目，脱贫享受政策户和风险未消除监测户种植花生每亩增收500元；种植优质小麦每亩增收300元；种植大蒜每亩增收500元；养羊每只增收400元；养猪每头增收600元；养鸡每只10元；养牛每只增收2000元；</t>
  </si>
  <si>
    <t>项目实施后，利用产业扶持奖补项目预计带动281户脱贫享受政策户和风险未消除监测户增收，户均收入800-5000元。</t>
  </si>
  <si>
    <t>2022年度尉氏县两湖街道办事处种植花生、大蒜、养猪、牛、羊等产业扶持奖补项目</t>
  </si>
  <si>
    <t>两湖街道办事处9个行政村</t>
  </si>
  <si>
    <t>1、发展特色种植业种植花生的111户508.99亩，奖补15.2697万元；大蒜40户142.34亩，奖补4.2702万元；红薯2户1.5亩，奖补0.045万元。2、发展养殖业养殖羊52户489头，奖补9.78万元；养猪2户23头，奖补0.46万元；养牛5户17头，奖补0.85万元；养家禽7000只，奖补3.5万元，以上种养殖项目按照每户每年奖补资金最不得超过5000元标准，实际奖补29.1659万元。</t>
  </si>
  <si>
    <t>通过产业扶持奖补项目，脱贫户种植花生每亩增收1300元，红薯每亩增收1000元，林果每亩增收3000元，瓜菜每亩增收2000；养羊每只增收500元，养猪每头增收1000元，养牛每头增收3000元；</t>
  </si>
  <si>
    <t>项目实施后，利用产业扶持奖补项目，带动114户脱贫户和2户监测户，户均收入1446元</t>
  </si>
  <si>
    <t>小额贷款贴息项目</t>
  </si>
  <si>
    <t>2022年度尉氏县小额信贷贴息项目</t>
  </si>
  <si>
    <t>尉氏县乡村振兴局</t>
  </si>
  <si>
    <t>脱贫户小额信贷贴息金额161.648万元，为1434户脱贫户进行贷款贴息</t>
  </si>
  <si>
    <t>通过项目的实施，调动脱贫户发展生产的积极性，助推脱贫户发展产业，增加收入，加快脱贫群众早日脱贫致富</t>
  </si>
  <si>
    <t>通过项目的实施，助推脱贫户发展产业，增加收入，按照基准利率贴息，减轻脱贫户负担，加快脱贫群众早日脱贫致富</t>
  </si>
  <si>
    <t>就业项目</t>
  </si>
  <si>
    <t>2022年度尉氏县十八里镇务工补助项目</t>
  </si>
  <si>
    <t>对我镇181名脱贫户、监测对象劳动力务工人员进行奖补，共奖补资金16.73万元</t>
  </si>
  <si>
    <t>通过项目实施181名脱贫户、监测户实现自主就业，人均月增收2000左右</t>
  </si>
  <si>
    <t>通过引导、鼓励脱贫户和监测对象自主就业，县域内企业、合作社（家庭农场）等经济组织主动吸纳脱贫户、监测对象就业，181名脱贫户、监测对象实现稳定就业、持续增收，人均年务工增收约20000元</t>
  </si>
  <si>
    <t>2022年度尉氏县张市镇务工补助项目</t>
  </si>
  <si>
    <t>对我镇171名脱贫户、监测对象劳动力务工人员进行奖补，共奖补资金16.66万元；对7家县域内企业、合作社(家庭农场)等经济组织进行奖补，共奖补资金2万元。</t>
  </si>
  <si>
    <t>通过项目实施171名脱贫户、监测户实现自主就业，人均月增收2200元左右。同时县域内企业、合作社(家庭农场)等经济组织7家为我镇脱贫户、监测户提供就业岗位21个。</t>
  </si>
  <si>
    <t>通过引导、鼓励脱贫户和监测对象自主就业，县域内企业、合作社(家庭农场)等经济组织主动吸纳脱贫户、监测对象就业，171脱贫户、监测对象实现稳定就业、持续增收，人均年务工增收约3万元。</t>
  </si>
  <si>
    <t>2022年度尉氏县永兴镇务工补助项目</t>
  </si>
  <si>
    <t>对我镇158名脱贫户、监测对象劳动力务工人员进行补助，共补助资金14.86万元；对4家县域内企业、合作社(家庭农场)等经济组织进行补助，共补助资金3.06万元。</t>
  </si>
  <si>
    <t>通过项目实施158名脱贫户、监测户实现自主就业，人均月增收2000左右。同时县域内企业、合作社(家庭农场)等经济组织4家为我乡镇脱贫户、监测户提供就业岗位34个。</t>
  </si>
  <si>
    <t>通过引导、鼓励脱贫户和监测对象自主就业，县域内企业、合作社(家庭农场)等经济组织主动吸纳脱贫户、监测对象就业，158名脱贫户、监测对象实现稳定就业、持续增收，人均年务工增收约2.5万元。</t>
  </si>
  <si>
    <t>2022年度尉氏县小陈乡务工补助项目</t>
  </si>
  <si>
    <t>对我乡64名脱贫户、监测对象劳动力务工人员进行奖补，对4个带贫企业进行奖补，共奖补资金6.85万元。</t>
  </si>
  <si>
    <t>通过项目实施64名脱贫户、监测户实现自主就业，人均月增收2500元左右。</t>
  </si>
  <si>
    <t>通过引导、鼓励脱贫户和监测对象自主就业，县域内企业、合作社(家庭农场)等经济组织主动吸纳脱贫户、监测对象就业，64名脱贫户、监测对象实现稳定就业、持续增收，人均年务工增收约2.5万元。</t>
  </si>
  <si>
    <t>2022年度尉氏县南曹乡务工补助项目</t>
  </si>
  <si>
    <t>对我乡104名脱贫户、监测对象劳动力务工人员进行奖补，共奖补资金9.7万元。</t>
  </si>
  <si>
    <t>通过项目实施104名脱贫户、监测户实现自主就业，人均月增收2500元左右。</t>
  </si>
  <si>
    <t>通过引导、鼓励脱贫户和监测对象自主就业，县域内企业、合作社(家庭农场)等经济组织主动吸纳脱贫户、监测对象就业，104名脱贫户、监测对象实现稳定就业、持续增收，人均年务工增收约3万元。</t>
  </si>
  <si>
    <t>2022年度尉氏县蔡庄镇务工补助项目</t>
  </si>
  <si>
    <t>对我镇142名脱贫户、监测对象劳动力务工人员进行奖补，共奖补资金13.19万元；对2家县域内企业、合作社(家庭农场)等经济组织进行奖补，共奖补资金0.78万元。</t>
  </si>
  <si>
    <t>通过项目实施，142名脱贫户、监测户实现自主就业，人均月增收3000元左右,同时，2家县域内企业、合作社(家庭农场)等经济组织为我乡脱贫户、监测户提供就业岗位8个。</t>
  </si>
  <si>
    <t>通过引导、鼓励脱贫户和监测对象自主就业，县域内企业、合作社(家庭农场)等经济组织主动吸纳脱贫户、监测对象就业，142名脱贫户、监测对象实现稳定就业、持续增收，人均年务工增收约3万元。</t>
  </si>
  <si>
    <t>2022年度尉氏县朱曲镇务工补助项目</t>
  </si>
  <si>
    <t>对我镇133名脱贫户、监测对象劳动力务工人员进行奖补，共奖补资金12.62万元</t>
  </si>
  <si>
    <t>通过项目实施133名脱贫户、监测户实现自主就业，人均月增收2000左右。</t>
  </si>
  <si>
    <t>通过引导、鼓励脱贫户和监测对象自主就业，县域内企业、合作社(家庭农场)等经济组织主动吸纳脱贫户、监测对象就业，133名脱贫户、监测对象实现稳定就业、持续增收，人均年务工增收约2万元。</t>
  </si>
  <si>
    <t>2022年度尉氏县大桥乡务工补助项目</t>
  </si>
  <si>
    <t>对我乡镇95名脱贫户、监测对象劳动力务工人员进行补助，共补助资金8.81万元；对8家县域内企业、合作社（家庭农场）等经济组织进行补助，共补助资金2.39万元。</t>
  </si>
  <si>
    <t>通过项目实施95名脱贫户、监测户实现自主就业，人均月增收2000左右。同时县域内企业、合作社（家庭农场）等经济组织8家为我乡镇脱贫户、监测户提供就业岗位26个。</t>
  </si>
  <si>
    <t>通过引导、鼓励脱贫户和监测对象自主就业，县域内企业、合作社（家庭农场）等经济组织主动吸纳脱贫户、监测对象就业，95名脱贫户、监测对象实现稳定就业、持续增收，人均年务工增收约0.2万元。</t>
  </si>
  <si>
    <t>2022年度尉氏县门楼任乡务工补助项目</t>
  </si>
  <si>
    <t>对我乡53名脱贫户、监测对象劳动力务工人员进行补助，共补助资金5.16万元。</t>
  </si>
  <si>
    <t>通过项目实施53名脱贫户、监测户实现自主就业，人均月增收2500左右。</t>
  </si>
  <si>
    <t>通过引导、鼓励脱贫户和监测对象自主就业，县域内企业、合作社(家庭农场)等经济组织主动吸纳脱贫户、监测对象就业，53名脱贫户、监测对象实现稳定就业、持续增收，人均年务工增收约3万元。</t>
  </si>
  <si>
    <t>2022年度尉氏县邢庄乡务工补助项目</t>
  </si>
  <si>
    <t>对我乡27名脱贫户、监测对象劳动力务工人员进行补助，共补助资金2.47万元；对1家县域内企业、合作社（家庭农场）等经济组织进行补助，共补助资金0.1万元。</t>
  </si>
  <si>
    <t>通过项目实施27名脱贫户、监测户实现自主就业，人均月增收2500左右。同时县域内企业、合作社（家庭农场）等经济组织1家为我乡脱贫户、监测户提供就业岗位1个。</t>
  </si>
  <si>
    <t>通过引导、鼓励脱贫户和监测对象自主就业，县域内企业、合作社（家庭农场）等经济组织主动吸纳脱贫户、监测对象就业，27名脱贫户、监测对象实现稳定就业、持续增收，人均年务工增收约3万元。</t>
  </si>
  <si>
    <t>2022年度尉氏县水坡镇务工补助项目</t>
  </si>
  <si>
    <t>对我镇160名脱贫户、监测对象劳动力务工人员进行奖补，共奖补资金13.3万元.</t>
  </si>
  <si>
    <t>通过项目实施，160名脱贫户、监测户实现自主就业，人均月增收3900元左右。</t>
  </si>
  <si>
    <t>通过引导、鼓励脱贫户和监测对象自主就业，县域内企业、合作社(家庭农场)等经济组织主动吸纳脱贫户、监测对象就业，160名脱贫户、监测对象实现稳定就业、持续增收，人均年务工增收约3.5万元。</t>
  </si>
  <si>
    <t>2022年度尉氏县庄头镇务工补助项目</t>
  </si>
  <si>
    <t>对我镇68名脱贫户、监测对象劳动力务工人员进行奖补，共奖补资金6.22万元；共奖补资金5.65万元。</t>
  </si>
  <si>
    <t>通过项目实施68名脱贫户、监测户实现自主就业，人均月增收2000左右。</t>
  </si>
  <si>
    <t>通过引导、鼓励脱贫户和监测对象自主就业，县域内企业、合作社(家庭农场)等经济组织主动吸纳脱贫户、监测对象就业，68名脱贫户、监测对象实现稳定就业、持续增收，人均年务工增收约3.5万元。</t>
  </si>
  <si>
    <t>2022年度尉氏县新尉工业园区务工补助项目</t>
  </si>
  <si>
    <t>对我办事处50名脱贫户、监测对象劳动力务工人员进行奖补，共奖补资金4.78万元。</t>
  </si>
  <si>
    <t>通过项目实施50名脱贫户、监测户实现自主就业，人均月增收2300元左右。</t>
  </si>
  <si>
    <t>通过引导、鼓励脱贫户和监测对象自主就业，县域内企业、合作社(家庭农场)等经济组织主动吸纳脱贫户、监测对象就业，50名脱贫户、监测对象实现稳定就业、持续增收，人均年务工增收约3万元。</t>
  </si>
  <si>
    <t>2022年度尉氏县短期技能培训奖补项目</t>
  </si>
  <si>
    <t>98名脱贫人员参加短期技能培训，拿到证书之后对其进行补助,每人2000元</t>
  </si>
  <si>
    <t>通过开展短期技能培训，让脱贫人员有一技之长，务工人均月增收0.3万元左右，使之脱贫致富，脱贫人员非常满意</t>
  </si>
  <si>
    <t>通过开展短期技能培训，让脱贫人员务工人均年增收3.6万元，带动187名脱贫户脱贫致富</t>
  </si>
  <si>
    <t>2022年尉氏县公益性岗位补助项目</t>
  </si>
  <si>
    <t>上半年（1月-6月）共在岗7623人次，3811500元；下半年（7月-12月）共在岗3226人次，1613000元；总计:10849人次，5424500元</t>
  </si>
  <si>
    <t>开发公益岗位，在岗10849人次，实现带动就业</t>
  </si>
  <si>
    <t>通过政府帮扶就业岗位补助，帮扶10849人次实现就业，每人每月增收500元。</t>
  </si>
  <si>
    <t>教育项目</t>
  </si>
  <si>
    <t>2022年度尉氏县雨露计划培训职业教育补助资金项目</t>
  </si>
  <si>
    <t>巩固三保障成果</t>
  </si>
  <si>
    <t>补助职业教育学员1212人次，每人0.15万元</t>
  </si>
  <si>
    <t>为建档立卡学员补助1212人次，金额181.8万元，户均增收0.3万元</t>
  </si>
  <si>
    <t>提高脱贫群众生活质量、提高脱贫攻坚致富信心，助力美丽乡村建设</t>
  </si>
  <si>
    <t>乡村建设行动</t>
  </si>
  <si>
    <t>2022年度尉氏县十八里镇申庄村农村道路建设项目</t>
  </si>
  <si>
    <t>农村基础设施</t>
  </si>
  <si>
    <t>修建村内道路，16公分C25水泥砼，宽4米，长1391.5米，合计5566平方米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</si>
  <si>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</si>
  <si>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</si>
  <si>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2022年度尉氏县十八里镇孟家村农村道路建设项目</t>
  </si>
  <si>
    <t>孟家村</t>
  </si>
  <si>
    <t>修建村内道路，16公分C25水泥砼，宽4米，长568.5米，合计2274平方米</t>
  </si>
  <si>
    <t>2022年度尉氏县十八里镇牛庄村农村道路建设项目</t>
  </si>
  <si>
    <t>牛庄村</t>
  </si>
  <si>
    <t>修建村内道路，16公分C25水泥砼，宽4米，长2556.5米，合计10226平方米</t>
  </si>
  <si>
    <t>2022年度尉氏县张市镇前大庄村农村道路建设项目</t>
  </si>
  <si>
    <t>前大庄村</t>
  </si>
  <si>
    <t>修建村内道路16公分C25水泥砼，面积5625平方米</t>
  </si>
  <si>
    <t>2022年度尉氏县张市镇吴岗村农村道路建设项目</t>
  </si>
  <si>
    <t>吴岗村</t>
  </si>
  <si>
    <t>新修16公分厚C25水泥砼村内道路，12500平方米</t>
  </si>
  <si>
    <t>2022年度尉氏县张市镇郑岗村农村道路建设项目</t>
  </si>
  <si>
    <t>郑岗村</t>
  </si>
  <si>
    <t>新修建村内道路16公分C25水泥砼，面积5400平方。</t>
  </si>
  <si>
    <t>2022年度尉氏县永兴镇李岗村农村道路建设项目</t>
  </si>
  <si>
    <t>新修建村内道路16公分C25水泥砼，宽3米，长1875米，面积5625平方。</t>
  </si>
  <si>
    <t>2022年度尉氏县永兴镇前翟村农村道路建设项目</t>
  </si>
  <si>
    <t>前翟村</t>
  </si>
  <si>
    <t>新修村内道路16公分厚C25水泥砼，面积5625平方米。</t>
  </si>
  <si>
    <t>2022年度尉氏县永兴镇赵楼村农村道路建设项目</t>
  </si>
  <si>
    <t>赵楼村</t>
  </si>
  <si>
    <t>新修16公分厚C25水泥砼村内道路，6250平方米</t>
  </si>
  <si>
    <t>2022年度尉氏县永兴镇司马村农村道路建设项目</t>
  </si>
  <si>
    <t>司马村</t>
  </si>
  <si>
    <t>2022年度尉氏县小陈乡中张村农村道路建设项目</t>
  </si>
  <si>
    <t>中张村</t>
  </si>
  <si>
    <t>2022年度尉氏县小陈乡后寨村农村道路建设项目</t>
  </si>
  <si>
    <t>后寨村</t>
  </si>
  <si>
    <t>2022年度尉氏县小陈乡阮庄村农村道路建设项目</t>
  </si>
  <si>
    <t>阮庄村</t>
  </si>
  <si>
    <t>新修16公分厚C25水泥砼，宽6米，长1042米，面积6252平方米。</t>
  </si>
  <si>
    <t>2022年度尉氏县蔡庄镇尚庄村农村道路建设项目</t>
  </si>
  <si>
    <t>尚庄村</t>
  </si>
  <si>
    <t>新修路面16公分C25水泥砼，宽3米，长1875米，面积5625平方米</t>
  </si>
  <si>
    <t>2022年度尉氏县蔡庄镇大新庄村农村道路建设项目</t>
  </si>
  <si>
    <t>大新庄村</t>
  </si>
  <si>
    <t>新修路面16公分C25水泥砼，长1875米，宽3米，面积5625平方米</t>
  </si>
  <si>
    <t>2022年度尉氏县蔡庄镇大朱村农村道路建设项目</t>
  </si>
  <si>
    <t>大朱村</t>
  </si>
  <si>
    <t>2022年度尉氏县蔡庄镇西安头村农村道路建设项目</t>
  </si>
  <si>
    <t>西安头村</t>
  </si>
  <si>
    <t>新修路面16公分C25水泥砼，长1104.1米，宽3米，面积3313平方米</t>
  </si>
  <si>
    <t>2022年度尉氏县蔡庄镇宋庄村农村道路建设项目</t>
  </si>
  <si>
    <t>宋庄村</t>
  </si>
  <si>
    <t>新修路面16公分C25水泥砼，长2063米，宽3米，面积6188平方米</t>
  </si>
  <si>
    <t>2022年度尉氏县南曹乡洼张村农村道路建设项目</t>
  </si>
  <si>
    <t>洼张村</t>
  </si>
  <si>
    <t>2022年度尉氏县南曹乡冯庄村农村道路建设项目</t>
  </si>
  <si>
    <t>冯庄村</t>
  </si>
  <si>
    <t>2022年度尉氏县朱曲镇五村农村道路建设项目</t>
  </si>
  <si>
    <t>新修村内道路16公分C25水泥砼，宽5.5米，长1250.18米，面积6876平方</t>
  </si>
  <si>
    <t>2022年度尉氏县朱曲镇秦楼村农村道路建设项目</t>
  </si>
  <si>
    <t>秦楼村</t>
  </si>
  <si>
    <t>新修村内道路16公分C25水泥砼，宽4.5米，长1528米，面积6876平方</t>
  </si>
  <si>
    <t>2022年度尉氏县朱曲镇焦庄农村道路建设项目</t>
  </si>
  <si>
    <t>焦庄村</t>
  </si>
  <si>
    <t>新修农村道路16公分C25水泥砼宽4米，长1406.25米，面积5625平方</t>
  </si>
  <si>
    <t>2022年度尉氏县朱曲镇石桥村农村道路建设项目</t>
  </si>
  <si>
    <t>石桥村</t>
  </si>
  <si>
    <t>石桥村新修16公分厚C25水泥砼，长620米，宽5米，共3100平方米</t>
  </si>
  <si>
    <t>2022年度尉氏县朱曲镇古庄村农村道路建设项目</t>
  </si>
  <si>
    <t>古庄村</t>
  </si>
  <si>
    <t>村内东西大街长1300米，南北街400米，宽4.5米，共计7650平方米。</t>
  </si>
  <si>
    <t>2022年度尉氏县朱曲镇山魏村农村道路建设项目</t>
  </si>
  <si>
    <t>山魏村</t>
  </si>
  <si>
    <t>2022年度大桥乡大槐树村农村道路建设项目</t>
  </si>
  <si>
    <t>大桥乡大槐树村新修16公分厚C25水泥砼，长1607米，宽3.5米，面积5625平方米。</t>
  </si>
  <si>
    <t>2022年度尉氏县大桥乡要井村农村道路建设项目</t>
  </si>
  <si>
    <t>要井村</t>
  </si>
  <si>
    <t>修建村内道路，16公分C25水泥砼路，路面3米*282米，面积846平方米；4米*726米，面积2904平方米；5米*588米，面积2940平方米，合计总面积为6690平方米。</t>
  </si>
  <si>
    <t>2022年度尉氏县门楼任新庄村农村道路建设项目</t>
  </si>
  <si>
    <t>门楼任乡新庄村新修16公分厚C25水泥砼，长1071.5米，宽3.5米，面积3750平方米.</t>
  </si>
  <si>
    <t>2022年度尉氏县门楼任赵家村农村道路建设项目</t>
  </si>
  <si>
    <t>赵家村</t>
  </si>
  <si>
    <t>门楼任乡赵家村新修16公分厚C25水泥砼，长1875米，宽3米，面积5625平方米.</t>
  </si>
  <si>
    <t>2022年度尉氏县门楼任陈家村农村道路建设项目</t>
  </si>
  <si>
    <t>门楼任乡陈家村新修16公分厚C25水泥砼，长1607.15米，宽3.5米，面积5625平方米</t>
  </si>
  <si>
    <t>2022年度尉氏县门楼任赵存村农村道路建设项目</t>
  </si>
  <si>
    <t>赵存村</t>
  </si>
  <si>
    <t>门楼任乡赵存村新修16公分厚C25水泥砼，长1875米，宽3米，面积5625平方米.</t>
  </si>
  <si>
    <t>2022年度尉氏县门楼任乡郭潘王村农村道路建设项目</t>
  </si>
  <si>
    <t>郭潘王村</t>
  </si>
  <si>
    <t>门楼任乡郭潘王村新修16公分厚C25水泥砼，长2084米，宽3米，面积6252平方米.</t>
  </si>
  <si>
    <t>2022年度尉氏县门楼任乡门楼任村农村道路建设项目</t>
  </si>
  <si>
    <t>门楼任村</t>
  </si>
  <si>
    <t>门楼任乡门楼任村新修16公分厚C25水泥砼，长1786.29米，宽3.5米，面积6252平方米.</t>
  </si>
  <si>
    <t>2022年度尉氏县邢庄乡拐杨村农村道路建设项目</t>
  </si>
  <si>
    <t>邢庄乡拐杨村</t>
  </si>
  <si>
    <t>新修16公分厚C25水泥砼村内道路，6000平方米</t>
  </si>
  <si>
    <t>2022年度尉氏县邢庄乡芦馆村农村道路建设项目</t>
  </si>
  <si>
    <t>邢庄乡芦馆村</t>
  </si>
  <si>
    <t>新修16公分厚C25水泥砼村内道路，6500平方米</t>
  </si>
  <si>
    <t>2022年度尉氏县水坡镇西水坡村农村道路建设项目</t>
  </si>
  <si>
    <t>西水坡村新修16公分厚C25水泥砼，长1406.25米，宽4米，共5625平方米。</t>
  </si>
  <si>
    <t>2022年度尉氏县水坡镇耿庙村农村道路建设项目</t>
  </si>
  <si>
    <t>耿庙村</t>
  </si>
  <si>
    <t>耿庙村新修16公分厚C25水泥砼，长1875米，宽3米，共5625平方米。</t>
  </si>
  <si>
    <t>2022年度尉氏县水坡镇南闹店村农村道路建设项目</t>
  </si>
  <si>
    <t>南闹店村</t>
  </si>
  <si>
    <t>南闹店村新修16公分厚C25水泥砼，长1125米，宽5米，共5625平方米。</t>
  </si>
  <si>
    <t>2022年度尉氏县水坡镇北闹店村农村道路建设项目</t>
  </si>
  <si>
    <t>北闹店村</t>
  </si>
  <si>
    <t>北闹店村新修16公分厚C25水泥砼，长1406.25米，宽4米，共5625平方米。</t>
  </si>
  <si>
    <t>2022年度尉氏县水坡镇朱岗村农村道路建设项目</t>
  </si>
  <si>
    <t>朱岗村</t>
  </si>
  <si>
    <t>新修16公分厚C25水泥砼村内道路，6830平方米</t>
  </si>
  <si>
    <t>2022年度尉氏县水坡镇杨店村农村道路建设项目</t>
  </si>
  <si>
    <t>杨店村</t>
  </si>
  <si>
    <t>新修16公分厚C25水泥砼村内道路，5670平方米</t>
  </si>
  <si>
    <t>2022年度尉氏县水坡镇盆刘村农村道路建设项目</t>
  </si>
  <si>
    <t>盆刘村</t>
  </si>
  <si>
    <t>盆刘村新修16公分厚C25水泥砼，长1350米，宽3.5米，共4725平方米。</t>
  </si>
  <si>
    <t>2022年度尉氏县庄头镇前曹村农村道路建设项目</t>
  </si>
  <si>
    <t>前曹村</t>
  </si>
  <si>
    <t>2022年度尉氏县庄头镇黑高村农村道路建设项目</t>
  </si>
  <si>
    <t>修建村内道路16公分C25水泥砼，面积6876平方米</t>
  </si>
  <si>
    <t>2022年度尉氏县新尉工业园区吕家村农村道路建设项目</t>
  </si>
  <si>
    <t>新修16公分厚C25水泥砼村内道路，4640平方米</t>
  </si>
  <si>
    <t>2022年度尉氏县新尉工业园区芦医庙村农村道路建设项目</t>
  </si>
  <si>
    <t>芦医庙村</t>
  </si>
  <si>
    <t>新修16公分厚C25水泥砼村内道路，5060平方米</t>
  </si>
  <si>
    <t>2022年度十八里镇申庄村农村污水治理项目</t>
  </si>
  <si>
    <t>人居环境整治</t>
  </si>
  <si>
    <t>申庄村新修600mm*400mm砖砌排水沟400米。排水沟结构为C20素混凝土垫层，MU15混凝土普通砖，C30预制混凝土盖板，M10防水水泥砂浆抹面，C20素混凝土压顶。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</si>
  <si>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</si>
  <si>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</si>
  <si>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2022年度尉氏县朱曲镇石桥村农村污水治理项目</t>
  </si>
  <si>
    <t>新修600mm*400mm砖砌排水沟1240米。排水沟结构为C20素混凝土垫层，MU15混凝土普通砖，C30预制混凝土盖板，M10防水水泥砂浆抹面，C20素混凝土压顶。</t>
  </si>
  <si>
    <t>2022年度尉氏县大桥乡要井村农村污水治理项目</t>
  </si>
  <si>
    <t>要井村新修600mm*400mm砖砌排水沟1646米。排水沟结构为C20素混凝土垫层，MU15混凝土普通砖，C30预制混凝土盖板，M10防水水泥砂浆抹面，C20素混凝土压顶。</t>
  </si>
  <si>
    <t>2022年度尉氏县新尉工业园区祥符张村农村污水治理项目</t>
  </si>
  <si>
    <t>新修600mm*400mm砖砌排水沟793米。排水沟结构为C20素混凝土垫层，MU15混凝土普通砖，C30预制混凝土盖板，M10防水水泥砂浆抹面，C20素混凝土压顶。</t>
  </si>
  <si>
    <t>2022年度尉氏县张市镇小寨村农村道路建设项目</t>
  </si>
  <si>
    <t>新修16公分厚C25水泥砼村内道路，宽5米，长1640.27米，面积8201.35平方米。</t>
  </si>
  <si>
    <t>2022年度尉氏县张市镇小寨村农村污水治理项目</t>
  </si>
  <si>
    <t>新修600mm*400mm砖砌排水沟1785.66米。排水沟结构为C20素混凝土垫层，MU15混凝土普通砖，C30预制混凝土盖板，M10防水水泥砂浆抹面，C20素混凝土压顶。</t>
  </si>
  <si>
    <t>2022年度尉氏县张市镇沈家村农村污水治理项目</t>
  </si>
  <si>
    <t>沈家村</t>
  </si>
  <si>
    <t>新修600mm*400mm砖砌排水沟6260.98米。排水沟结构为C20素混凝土垫层，MU15混凝土普通砖，C30预制混凝土盖板，M10防水水泥砂浆抹面，C20素混凝土压顶。</t>
  </si>
  <si>
    <t>2022年度尉氏县邢庄乡赵庄村农村道路建设项目</t>
  </si>
  <si>
    <t>邢庄乡赵庄村</t>
  </si>
  <si>
    <t>新修16公分厚C25水泥砼村内道路，宽5米，长4136.34米，面积20681.7平方米。</t>
  </si>
  <si>
    <t>2022年度尉氏县邢庄乡赵庄村农村污水治理项目</t>
  </si>
  <si>
    <t>DN300HDPE双壁波纹管3101米，DN600HDPE双壁波纹管1040米，直径450支管成品检查井114座（含井盖），直径630主管成品检查井38座（含井盖）。</t>
  </si>
  <si>
    <t>2022年朱曲镇北街村农村道路建设项目</t>
  </si>
  <si>
    <t>北街村</t>
  </si>
  <si>
    <t>村修建道路3米宽路面长470米，共计1410平方米，C25混凝土15公分厚；</t>
  </si>
  <si>
    <t>解决少数民族群众出行困难问题，项目实施后提高群众满意度。</t>
  </si>
  <si>
    <t>实施道路修建，解决群众出行困难问题,通过改善交通条件，有利于招商引资.</t>
  </si>
  <si>
    <t>项目管理费</t>
  </si>
  <si>
    <t>2022年尉氏县巩固拓展脱贫成果与乡村振兴有效衔接项目管理费</t>
  </si>
  <si>
    <t>管理费</t>
  </si>
  <si>
    <t>项目立项、评审、招投标、实施、监理、验收、决算、审计、绩效评价等费用。</t>
  </si>
  <si>
    <t>2022年度尉氏县巩固拓展脱贫攻坚成果同乡村振兴有效衔接项目实施清单汇总表</t>
  </si>
  <si>
    <t>县（市、区）</t>
  </si>
  <si>
    <t>项目库合计</t>
  </si>
  <si>
    <t>项目
总量</t>
  </si>
  <si>
    <t>资金
总量</t>
  </si>
  <si>
    <t>项目
数量</t>
  </si>
  <si>
    <t>资金
规模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</si>
</sst>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20"/>
      <name val="方正小标宋简体"/>
      <charset val="134"/>
    </font>
    <font>
      <sz val="9"/>
      <name val="黑体"/>
      <charset val="134"/>
    </font>
    <font>
      <sz val="10"/>
      <name val="宋体"/>
      <charset val="134"/>
      <scheme val="minor"/>
    </font>
    <font>
      <sz val="11"/>
      <name val="宋体"/>
      <charset val="134"/>
      <scheme val="minor"/>
    </font>
    <font>
      <sz val="10"/>
      <color indexed="8"/>
      <name val="宋体"/>
      <charset val="134"/>
      <scheme val="minor"/>
    </font>
    <font>
      <sz val="10"/>
      <color theme="1"/>
      <name val="宋体"/>
      <charset val="134"/>
      <scheme val="minor"/>
    </font>
    <font>
      <sz val="11"/>
      <color rgb="FFFF0000"/>
      <name val="宋体"/>
      <charset val="134"/>
      <scheme val="minor"/>
    </font>
    <font>
      <sz val="11"/>
      <name val="宋体"/>
      <charset val="134"/>
    </font>
    <font>
      <b/>
      <sz val="22"/>
      <name val="宋体"/>
      <charset val="134"/>
      <scheme val="major"/>
    </font>
    <font>
      <sz val="11"/>
      <name val="黑体"/>
      <charset val="134"/>
    </font>
    <font>
      <sz val="10"/>
      <name val="黑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Times New Roman"/>
      <charset val="0"/>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17" fillId="11" borderId="0" applyNumberFormat="0" applyBorder="0" applyAlignment="0" applyProtection="0">
      <alignment vertical="center"/>
    </xf>
    <xf numFmtId="0" fontId="20" fillId="0" borderId="7" applyNumberFormat="0" applyFill="0" applyAlignment="0" applyProtection="0">
      <alignment vertical="center"/>
    </xf>
    <xf numFmtId="0" fontId="17" fillId="12" borderId="0" applyNumberFormat="0" applyBorder="0" applyAlignment="0" applyProtection="0">
      <alignment vertical="center"/>
    </xf>
    <xf numFmtId="0" fontId="27" fillId="13" borderId="8" applyNumberFormat="0" applyAlignment="0" applyProtection="0">
      <alignment vertical="center"/>
    </xf>
    <xf numFmtId="0" fontId="28" fillId="13" borderId="4" applyNumberFormat="0" applyAlignment="0" applyProtection="0">
      <alignment vertical="center"/>
    </xf>
    <xf numFmtId="0" fontId="29" fillId="14" borderId="9"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30" fillId="0" borderId="10" applyNumberFormat="0" applyFill="0" applyAlignment="0" applyProtection="0">
      <alignment vertical="center"/>
    </xf>
    <xf numFmtId="0" fontId="31" fillId="0" borderId="11"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 fillId="0" borderId="0"/>
    <xf numFmtId="0" fontId="1" fillId="0" borderId="0"/>
  </cellStyleXfs>
  <cellXfs count="30">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2" borderId="0" xfId="0" applyFont="1" applyFill="1" applyBorder="1" applyAlignment="1">
      <alignment vertical="center"/>
    </xf>
    <xf numFmtId="0" fontId="5" fillId="0" borderId="0" xfId="0" applyFont="1" applyFill="1">
      <alignment vertical="center"/>
    </xf>
    <xf numFmtId="0" fontId="8" fillId="0" borderId="0" xfId="0" applyFont="1" applyFill="1">
      <alignment vertical="center"/>
    </xf>
    <xf numFmtId="0" fontId="5" fillId="0" borderId="0" xfId="0" applyFont="1">
      <alignment vertical="center"/>
    </xf>
    <xf numFmtId="0" fontId="9" fillId="0" borderId="0" xfId="0" applyFont="1" applyFill="1" applyAlignment="1">
      <alignment vertical="center"/>
    </xf>
    <xf numFmtId="0" fontId="10" fillId="0" borderId="0" xfId="0" applyFont="1" applyFill="1" applyAlignment="1" applyProtection="1">
      <alignment horizontal="center" vertical="top" wrapText="1"/>
    </xf>
    <xf numFmtId="0" fontId="11" fillId="0" borderId="1" xfId="0" applyFont="1" applyFill="1" applyBorder="1" applyAlignment="1" applyProtection="1">
      <alignment horizontal="right" vertical="center" wrapText="1"/>
    </xf>
    <xf numFmtId="0" fontId="12" fillId="0"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3" fillId="0" borderId="1" xfId="50" applyFont="1" applyFill="1" applyBorder="1" applyAlignment="1" applyProtection="1">
      <alignment horizontal="center" vertical="center" wrapText="1"/>
    </xf>
    <xf numFmtId="0" fontId="12" fillId="3"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13" fillId="0" borderId="1" xfId="51"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2" fillId="3" borderId="1" xfId="0"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13" xfId="51"/>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4"/>
  <sheetViews>
    <sheetView tabSelected="1" zoomScale="110" zoomScaleNormal="110" workbookViewId="0">
      <pane ySplit="3" topLeftCell="A4" activePane="bottomLeft" state="frozen"/>
      <selection/>
      <selection pane="bottomLeft" activeCell="L7" sqref="L7"/>
    </sheetView>
  </sheetViews>
  <sheetFormatPr defaultColWidth="9" defaultRowHeight="13.5"/>
  <cols>
    <col min="1" max="1" width="3.98333333333333" style="13" customWidth="1"/>
    <col min="2" max="2" width="4.425" style="13" customWidth="1"/>
    <col min="3" max="4" width="2.38333333333333" style="13" customWidth="1"/>
    <col min="5" max="5" width="15.9083333333333" style="13" customWidth="1"/>
    <col min="6" max="6" width="4.425" style="13" customWidth="1"/>
    <col min="7" max="7" width="4.65833333333333" style="13" customWidth="1"/>
    <col min="8" max="8" width="5.79166666666667" style="13" customWidth="1"/>
    <col min="9" max="9" width="7.04166666666667" style="13" customWidth="1"/>
    <col min="10" max="10" width="5" style="13" customWidth="1"/>
    <col min="11" max="11" width="34.3833333333333" style="13" customWidth="1"/>
    <col min="12" max="12" width="9.2" style="13" customWidth="1"/>
    <col min="13" max="13" width="4.65833333333333" style="13" customWidth="1"/>
    <col min="14" max="15" width="6.88333333333333" style="13" customWidth="1"/>
    <col min="16" max="16" width="34.3833333333333" style="13" customWidth="1"/>
    <col min="17" max="17" width="4.65833333333333" style="13" customWidth="1"/>
    <col min="18" max="18" width="34.3833333333333" style="13" customWidth="1"/>
    <col min="19" max="16384" width="9" style="13"/>
  </cols>
  <sheetData>
    <row r="1" s="11" customFormat="1" ht="46" customHeight="1" spans="1:18">
      <c r="A1" s="17" t="s">
        <v>0</v>
      </c>
      <c r="B1" s="17"/>
      <c r="C1" s="17"/>
      <c r="D1" s="17"/>
      <c r="E1" s="17"/>
      <c r="F1" s="17"/>
      <c r="G1" s="17"/>
      <c r="H1" s="17"/>
      <c r="I1" s="17"/>
      <c r="J1" s="17"/>
      <c r="K1" s="17"/>
      <c r="L1" s="17"/>
      <c r="M1" s="17"/>
      <c r="N1" s="17"/>
      <c r="O1" s="17"/>
      <c r="P1" s="17"/>
      <c r="Q1" s="17"/>
      <c r="R1" s="17"/>
    </row>
    <row r="2" s="11" customFormat="1" ht="14.25" spans="1:18">
      <c r="A2" s="18" t="s">
        <v>1</v>
      </c>
      <c r="B2" s="18"/>
      <c r="C2" s="18"/>
      <c r="D2" s="18"/>
      <c r="E2" s="18"/>
      <c r="F2" s="18"/>
      <c r="G2" s="18"/>
      <c r="H2" s="18"/>
      <c r="I2" s="18"/>
      <c r="J2" s="18"/>
      <c r="K2" s="18"/>
      <c r="L2" s="18"/>
      <c r="M2" s="18"/>
      <c r="N2" s="18"/>
      <c r="O2" s="18"/>
      <c r="P2" s="18"/>
      <c r="Q2" s="18"/>
      <c r="R2" s="18"/>
    </row>
    <row r="3" s="11" customFormat="1" ht="40" customHeight="1" spans="1:18">
      <c r="A3" s="19" t="s">
        <v>2</v>
      </c>
      <c r="B3" s="19" t="s">
        <v>3</v>
      </c>
      <c r="C3" s="19" t="s">
        <v>4</v>
      </c>
      <c r="D3" s="19" t="s">
        <v>5</v>
      </c>
      <c r="E3" s="19" t="s">
        <v>6</v>
      </c>
      <c r="F3" s="19" t="s">
        <v>7</v>
      </c>
      <c r="G3" s="19" t="s">
        <v>8</v>
      </c>
      <c r="H3" s="19" t="s">
        <v>9</v>
      </c>
      <c r="I3" s="19" t="s">
        <v>10</v>
      </c>
      <c r="J3" s="19" t="s">
        <v>11</v>
      </c>
      <c r="K3" s="19" t="s">
        <v>12</v>
      </c>
      <c r="L3" s="19" t="s">
        <v>13</v>
      </c>
      <c r="M3" s="19" t="s">
        <v>14</v>
      </c>
      <c r="N3" s="19" t="s">
        <v>15</v>
      </c>
      <c r="O3" s="19" t="s">
        <v>16</v>
      </c>
      <c r="P3" s="19" t="s">
        <v>17</v>
      </c>
      <c r="Q3" s="19" t="s">
        <v>18</v>
      </c>
      <c r="R3" s="19" t="s">
        <v>19</v>
      </c>
    </row>
    <row r="4" s="11" customFormat="1" ht="17" customHeight="1" spans="1:18">
      <c r="A4" s="20">
        <f>A5+A147+A163+A165+A223</f>
        <v>208</v>
      </c>
      <c r="B4" s="20"/>
      <c r="C4" s="20"/>
      <c r="D4" s="20"/>
      <c r="E4" s="20"/>
      <c r="F4" s="20"/>
      <c r="G4" s="20"/>
      <c r="H4" s="20"/>
      <c r="I4" s="20"/>
      <c r="J4" s="20"/>
      <c r="K4" s="20"/>
      <c r="L4" s="23">
        <f>SUM(L6,L34,L46,L50,L91,L131,L145,L147,L163,L165,L223)</f>
        <v>20158</v>
      </c>
      <c r="M4" s="23"/>
      <c r="N4" s="23">
        <f>SUM(N6,N34,N46,N50,N91,N131,N145,N147,N163,N165,N223)</f>
        <v>43952</v>
      </c>
      <c r="O4" s="23">
        <f>SUM(O6,O34,O46,O50,O91,O131,O145,O147,O163,O165,O223)</f>
        <v>178246</v>
      </c>
      <c r="P4" s="20"/>
      <c r="Q4" s="20"/>
      <c r="R4" s="20"/>
    </row>
    <row r="5" s="11" customFormat="1" ht="17" customHeight="1" spans="1:18">
      <c r="A5" s="20">
        <f>A6+A34+A46+A50+A91+A131+A145</f>
        <v>134</v>
      </c>
      <c r="B5" s="20"/>
      <c r="C5" s="20"/>
      <c r="D5" s="20"/>
      <c r="E5" s="20" t="s">
        <v>20</v>
      </c>
      <c r="F5" s="20"/>
      <c r="G5" s="20"/>
      <c r="H5" s="20"/>
      <c r="I5" s="20"/>
      <c r="J5" s="20"/>
      <c r="K5" s="20"/>
      <c r="L5" s="23">
        <f>SUM(L6,L34,L46,L50,L91,L131,L145)</f>
        <v>12974.107</v>
      </c>
      <c r="M5" s="23"/>
      <c r="N5" s="23">
        <f>SUM(N6,N34,N46,N50,N91,N131,N145)</f>
        <v>14206</v>
      </c>
      <c r="O5" s="23">
        <f>SUM(O6,O34,O46,O50,O91,O131,O145)</f>
        <v>47148</v>
      </c>
      <c r="P5" s="20"/>
      <c r="Q5" s="20"/>
      <c r="R5" s="20"/>
    </row>
    <row r="6" s="12" customFormat="1" ht="17" customHeight="1" spans="1:18">
      <c r="A6" s="20">
        <v>27</v>
      </c>
      <c r="B6" s="20"/>
      <c r="C6" s="20"/>
      <c r="D6" s="20"/>
      <c r="E6" s="20" t="s">
        <v>21</v>
      </c>
      <c r="F6" s="20"/>
      <c r="G6" s="20"/>
      <c r="H6" s="20"/>
      <c r="I6" s="20"/>
      <c r="J6" s="20"/>
      <c r="K6" s="20"/>
      <c r="L6" s="23">
        <f>SUM(L7:L33)</f>
        <v>9944</v>
      </c>
      <c r="M6" s="23"/>
      <c r="N6" s="23">
        <f>SUM(N7:N33)</f>
        <v>3889</v>
      </c>
      <c r="O6" s="23">
        <f>SUM(O7:O33)</f>
        <v>12905</v>
      </c>
      <c r="P6" s="20"/>
      <c r="Q6" s="20"/>
      <c r="R6" s="20"/>
    </row>
    <row r="7" s="13" customFormat="1" ht="90" spans="1:18">
      <c r="A7" s="21">
        <v>1</v>
      </c>
      <c r="B7" s="21" t="s">
        <v>22</v>
      </c>
      <c r="C7" s="21" t="s">
        <v>23</v>
      </c>
      <c r="D7" s="21" t="s">
        <v>24</v>
      </c>
      <c r="E7" s="21" t="s">
        <v>25</v>
      </c>
      <c r="F7" s="21" t="s">
        <v>21</v>
      </c>
      <c r="G7" s="21" t="s">
        <v>26</v>
      </c>
      <c r="H7" s="21" t="s">
        <v>27</v>
      </c>
      <c r="I7" s="21" t="s">
        <v>28</v>
      </c>
      <c r="J7" s="21" t="s">
        <v>29</v>
      </c>
      <c r="K7" s="21" t="s">
        <v>30</v>
      </c>
      <c r="L7" s="24">
        <v>510</v>
      </c>
      <c r="M7" s="21" t="s">
        <v>31</v>
      </c>
      <c r="N7" s="24">
        <v>297</v>
      </c>
      <c r="O7" s="24">
        <v>794</v>
      </c>
      <c r="P7" s="21" t="s">
        <v>32</v>
      </c>
      <c r="Q7" s="21" t="s">
        <v>33</v>
      </c>
      <c r="R7" s="21" t="s">
        <v>34</v>
      </c>
    </row>
    <row r="8" s="13" customFormat="1" ht="78.75" spans="1:18">
      <c r="A8" s="21">
        <v>2</v>
      </c>
      <c r="B8" s="21" t="s">
        <v>22</v>
      </c>
      <c r="C8" s="21" t="s">
        <v>23</v>
      </c>
      <c r="D8" s="21" t="s">
        <v>24</v>
      </c>
      <c r="E8" s="21" t="s">
        <v>35</v>
      </c>
      <c r="F8" s="21" t="s">
        <v>21</v>
      </c>
      <c r="G8" s="21" t="s">
        <v>26</v>
      </c>
      <c r="H8" s="21" t="s">
        <v>36</v>
      </c>
      <c r="I8" s="21" t="s">
        <v>28</v>
      </c>
      <c r="J8" s="21" t="s">
        <v>29</v>
      </c>
      <c r="K8" s="21" t="s">
        <v>37</v>
      </c>
      <c r="L8" s="24">
        <v>654</v>
      </c>
      <c r="M8" s="21" t="s">
        <v>31</v>
      </c>
      <c r="N8" s="24">
        <v>335</v>
      </c>
      <c r="O8" s="24">
        <v>1224</v>
      </c>
      <c r="P8" s="21" t="s">
        <v>38</v>
      </c>
      <c r="Q8" s="21" t="s">
        <v>33</v>
      </c>
      <c r="R8" s="21" t="s">
        <v>39</v>
      </c>
    </row>
    <row r="9" s="13" customFormat="1" ht="45" spans="1:18">
      <c r="A9" s="21">
        <v>3</v>
      </c>
      <c r="B9" s="21" t="s">
        <v>22</v>
      </c>
      <c r="C9" s="21" t="s">
        <v>23</v>
      </c>
      <c r="D9" s="21" t="s">
        <v>40</v>
      </c>
      <c r="E9" s="21" t="s">
        <v>41</v>
      </c>
      <c r="F9" s="21" t="s">
        <v>21</v>
      </c>
      <c r="G9" s="21" t="s">
        <v>26</v>
      </c>
      <c r="H9" s="21" t="s">
        <v>42</v>
      </c>
      <c r="I9" s="21" t="s">
        <v>28</v>
      </c>
      <c r="J9" s="21" t="s">
        <v>43</v>
      </c>
      <c r="K9" s="21" t="s">
        <v>44</v>
      </c>
      <c r="L9" s="24">
        <v>56</v>
      </c>
      <c r="M9" s="21" t="s">
        <v>31</v>
      </c>
      <c r="N9" s="24">
        <v>63</v>
      </c>
      <c r="O9" s="24">
        <v>124</v>
      </c>
      <c r="P9" s="21" t="s">
        <v>45</v>
      </c>
      <c r="Q9" s="21" t="s">
        <v>33</v>
      </c>
      <c r="R9" s="21" t="s">
        <v>46</v>
      </c>
    </row>
    <row r="10" s="13" customFormat="1" ht="45" spans="1:18">
      <c r="A10" s="21">
        <v>4</v>
      </c>
      <c r="B10" s="21" t="s">
        <v>22</v>
      </c>
      <c r="C10" s="21" t="s">
        <v>23</v>
      </c>
      <c r="D10" s="21" t="s">
        <v>40</v>
      </c>
      <c r="E10" s="21" t="s">
        <v>47</v>
      </c>
      <c r="F10" s="21" t="s">
        <v>21</v>
      </c>
      <c r="G10" s="21" t="s">
        <v>26</v>
      </c>
      <c r="H10" s="21" t="s">
        <v>42</v>
      </c>
      <c r="I10" s="21" t="s">
        <v>28</v>
      </c>
      <c r="J10" s="21" t="s">
        <v>43</v>
      </c>
      <c r="K10" s="21" t="s">
        <v>48</v>
      </c>
      <c r="L10" s="24">
        <v>56</v>
      </c>
      <c r="M10" s="21" t="s">
        <v>31</v>
      </c>
      <c r="N10" s="24">
        <v>68</v>
      </c>
      <c r="O10" s="24">
        <v>139</v>
      </c>
      <c r="P10" s="21" t="s">
        <v>49</v>
      </c>
      <c r="Q10" s="21" t="s">
        <v>33</v>
      </c>
      <c r="R10" s="21" t="s">
        <v>50</v>
      </c>
    </row>
    <row r="11" s="14" customFormat="1" ht="67.5" spans="1:18">
      <c r="A11" s="21">
        <v>5</v>
      </c>
      <c r="B11" s="21" t="s">
        <v>22</v>
      </c>
      <c r="C11" s="21" t="s">
        <v>23</v>
      </c>
      <c r="D11" s="21" t="s">
        <v>40</v>
      </c>
      <c r="E11" s="21" t="s">
        <v>51</v>
      </c>
      <c r="F11" s="21" t="s">
        <v>20</v>
      </c>
      <c r="G11" s="21" t="s">
        <v>26</v>
      </c>
      <c r="H11" s="21" t="s">
        <v>52</v>
      </c>
      <c r="I11" s="21" t="s">
        <v>28</v>
      </c>
      <c r="J11" s="21" t="s">
        <v>43</v>
      </c>
      <c r="K11" s="21" t="s">
        <v>53</v>
      </c>
      <c r="L11" s="21">
        <v>1983</v>
      </c>
      <c r="M11" s="21" t="s">
        <v>31</v>
      </c>
      <c r="N11" s="21">
        <v>187</v>
      </c>
      <c r="O11" s="21">
        <v>509</v>
      </c>
      <c r="P11" s="21" t="s">
        <v>54</v>
      </c>
      <c r="Q11" s="21" t="s">
        <v>33</v>
      </c>
      <c r="R11" s="21" t="s">
        <v>55</v>
      </c>
    </row>
    <row r="12" s="13" customFormat="1" ht="45" spans="1:18">
      <c r="A12" s="21">
        <v>6</v>
      </c>
      <c r="B12" s="21" t="s">
        <v>22</v>
      </c>
      <c r="C12" s="21" t="s">
        <v>23</v>
      </c>
      <c r="D12" s="21" t="s">
        <v>56</v>
      </c>
      <c r="E12" s="21" t="s">
        <v>57</v>
      </c>
      <c r="F12" s="21" t="s">
        <v>21</v>
      </c>
      <c r="G12" s="21" t="s">
        <v>26</v>
      </c>
      <c r="H12" s="21" t="s">
        <v>58</v>
      </c>
      <c r="I12" s="21" t="s">
        <v>28</v>
      </c>
      <c r="J12" s="21" t="s">
        <v>59</v>
      </c>
      <c r="K12" s="21" t="s">
        <v>60</v>
      </c>
      <c r="L12" s="24">
        <v>351</v>
      </c>
      <c r="M12" s="21" t="s">
        <v>31</v>
      </c>
      <c r="N12" s="24">
        <v>170</v>
      </c>
      <c r="O12" s="24">
        <v>1348</v>
      </c>
      <c r="P12" s="21" t="s">
        <v>61</v>
      </c>
      <c r="Q12" s="21" t="s">
        <v>33</v>
      </c>
      <c r="R12" s="21" t="s">
        <v>62</v>
      </c>
    </row>
    <row r="13" s="13" customFormat="1" ht="45" spans="1:18">
      <c r="A13" s="21">
        <v>7</v>
      </c>
      <c r="B13" s="21" t="s">
        <v>22</v>
      </c>
      <c r="C13" s="21" t="s">
        <v>23</v>
      </c>
      <c r="D13" s="21" t="s">
        <v>56</v>
      </c>
      <c r="E13" s="21" t="s">
        <v>63</v>
      </c>
      <c r="F13" s="21" t="s">
        <v>21</v>
      </c>
      <c r="G13" s="21" t="s">
        <v>26</v>
      </c>
      <c r="H13" s="21" t="s">
        <v>64</v>
      </c>
      <c r="I13" s="21" t="s">
        <v>28</v>
      </c>
      <c r="J13" s="21" t="s">
        <v>59</v>
      </c>
      <c r="K13" s="21" t="s">
        <v>65</v>
      </c>
      <c r="L13" s="24">
        <v>359</v>
      </c>
      <c r="M13" s="21" t="s">
        <v>31</v>
      </c>
      <c r="N13" s="24">
        <v>174</v>
      </c>
      <c r="O13" s="24">
        <v>1449</v>
      </c>
      <c r="P13" s="21" t="s">
        <v>66</v>
      </c>
      <c r="Q13" s="21" t="s">
        <v>33</v>
      </c>
      <c r="R13" s="21" t="s">
        <v>67</v>
      </c>
    </row>
    <row r="14" s="13" customFormat="1" ht="45" spans="1:18">
      <c r="A14" s="21">
        <v>8</v>
      </c>
      <c r="B14" s="21" t="s">
        <v>22</v>
      </c>
      <c r="C14" s="21" t="s">
        <v>23</v>
      </c>
      <c r="D14" s="21" t="s">
        <v>68</v>
      </c>
      <c r="E14" s="21" t="s">
        <v>69</v>
      </c>
      <c r="F14" s="21" t="s">
        <v>21</v>
      </c>
      <c r="G14" s="21" t="s">
        <v>26</v>
      </c>
      <c r="H14" s="21" t="s">
        <v>70</v>
      </c>
      <c r="I14" s="21" t="s">
        <v>28</v>
      </c>
      <c r="J14" s="21" t="s">
        <v>71</v>
      </c>
      <c r="K14" s="21" t="s">
        <v>72</v>
      </c>
      <c r="L14" s="24">
        <v>410</v>
      </c>
      <c r="M14" s="21" t="s">
        <v>31</v>
      </c>
      <c r="N14" s="24">
        <v>183</v>
      </c>
      <c r="O14" s="24">
        <v>530</v>
      </c>
      <c r="P14" s="21" t="s">
        <v>73</v>
      </c>
      <c r="Q14" s="21" t="s">
        <v>33</v>
      </c>
      <c r="R14" s="21" t="s">
        <v>74</v>
      </c>
    </row>
    <row r="15" s="13" customFormat="1" ht="45" spans="1:18">
      <c r="A15" s="21">
        <v>9</v>
      </c>
      <c r="B15" s="21" t="s">
        <v>22</v>
      </c>
      <c r="C15" s="21" t="s">
        <v>23</v>
      </c>
      <c r="D15" s="21" t="s">
        <v>68</v>
      </c>
      <c r="E15" s="21" t="s">
        <v>75</v>
      </c>
      <c r="F15" s="21" t="s">
        <v>21</v>
      </c>
      <c r="G15" s="21" t="s">
        <v>26</v>
      </c>
      <c r="H15" s="21" t="s">
        <v>76</v>
      </c>
      <c r="I15" s="21" t="s">
        <v>28</v>
      </c>
      <c r="J15" s="21" t="s">
        <v>71</v>
      </c>
      <c r="K15" s="21" t="s">
        <v>77</v>
      </c>
      <c r="L15" s="24">
        <v>850</v>
      </c>
      <c r="M15" s="21" t="s">
        <v>31</v>
      </c>
      <c r="N15" s="24">
        <v>183</v>
      </c>
      <c r="O15" s="24">
        <v>530</v>
      </c>
      <c r="P15" s="21" t="s">
        <v>78</v>
      </c>
      <c r="Q15" s="21" t="s">
        <v>33</v>
      </c>
      <c r="R15" s="21" t="s">
        <v>74</v>
      </c>
    </row>
    <row r="16" s="13" customFormat="1" ht="45" spans="1:18">
      <c r="A16" s="21">
        <v>10</v>
      </c>
      <c r="B16" s="21" t="s">
        <v>22</v>
      </c>
      <c r="C16" s="21" t="s">
        <v>23</v>
      </c>
      <c r="D16" s="21" t="s">
        <v>68</v>
      </c>
      <c r="E16" s="21" t="s">
        <v>79</v>
      </c>
      <c r="F16" s="21" t="s">
        <v>21</v>
      </c>
      <c r="G16" s="21" t="s">
        <v>26</v>
      </c>
      <c r="H16" s="21" t="s">
        <v>80</v>
      </c>
      <c r="I16" s="21" t="s">
        <v>28</v>
      </c>
      <c r="J16" s="21" t="s">
        <v>71</v>
      </c>
      <c r="K16" s="21" t="s">
        <v>81</v>
      </c>
      <c r="L16" s="24">
        <v>200</v>
      </c>
      <c r="M16" s="21" t="s">
        <v>31</v>
      </c>
      <c r="N16" s="24">
        <v>183</v>
      </c>
      <c r="O16" s="24">
        <v>530</v>
      </c>
      <c r="P16" s="21" t="s">
        <v>82</v>
      </c>
      <c r="Q16" s="21" t="s">
        <v>33</v>
      </c>
      <c r="R16" s="21" t="s">
        <v>74</v>
      </c>
    </row>
    <row r="17" s="13" customFormat="1" ht="56.25" spans="1:18">
      <c r="A17" s="21">
        <v>11</v>
      </c>
      <c r="B17" s="21" t="s">
        <v>22</v>
      </c>
      <c r="C17" s="21" t="s">
        <v>23</v>
      </c>
      <c r="D17" s="21" t="s">
        <v>83</v>
      </c>
      <c r="E17" s="21" t="s">
        <v>84</v>
      </c>
      <c r="F17" s="21" t="s">
        <v>21</v>
      </c>
      <c r="G17" s="21" t="s">
        <v>26</v>
      </c>
      <c r="H17" s="21" t="s">
        <v>85</v>
      </c>
      <c r="I17" s="21" t="s">
        <v>28</v>
      </c>
      <c r="J17" s="21" t="s">
        <v>86</v>
      </c>
      <c r="K17" s="21" t="s">
        <v>87</v>
      </c>
      <c r="L17" s="24">
        <v>300</v>
      </c>
      <c r="M17" s="21" t="s">
        <v>31</v>
      </c>
      <c r="N17" s="24">
        <v>49</v>
      </c>
      <c r="O17" s="24">
        <v>121</v>
      </c>
      <c r="P17" s="21" t="s">
        <v>88</v>
      </c>
      <c r="Q17" s="21" t="s">
        <v>33</v>
      </c>
      <c r="R17" s="21" t="s">
        <v>89</v>
      </c>
    </row>
    <row r="18" s="13" customFormat="1" ht="67.5" spans="1:18">
      <c r="A18" s="21">
        <v>12</v>
      </c>
      <c r="B18" s="21" t="s">
        <v>22</v>
      </c>
      <c r="C18" s="21" t="s">
        <v>23</v>
      </c>
      <c r="D18" s="21" t="s">
        <v>83</v>
      </c>
      <c r="E18" s="21" t="s">
        <v>90</v>
      </c>
      <c r="F18" s="21" t="s">
        <v>21</v>
      </c>
      <c r="G18" s="21" t="s">
        <v>26</v>
      </c>
      <c r="H18" s="21" t="s">
        <v>91</v>
      </c>
      <c r="I18" s="21" t="s">
        <v>28</v>
      </c>
      <c r="J18" s="21" t="s">
        <v>86</v>
      </c>
      <c r="K18" s="21" t="s">
        <v>92</v>
      </c>
      <c r="L18" s="24">
        <v>300</v>
      </c>
      <c r="M18" s="21" t="s">
        <v>31</v>
      </c>
      <c r="N18" s="24">
        <v>39</v>
      </c>
      <c r="O18" s="24">
        <v>92</v>
      </c>
      <c r="P18" s="21" t="s">
        <v>93</v>
      </c>
      <c r="Q18" s="21" t="s">
        <v>33</v>
      </c>
      <c r="R18" s="21" t="s">
        <v>94</v>
      </c>
    </row>
    <row r="19" s="13" customFormat="1" ht="45" spans="1:18">
      <c r="A19" s="21">
        <v>13</v>
      </c>
      <c r="B19" s="21" t="s">
        <v>22</v>
      </c>
      <c r="C19" s="21" t="s">
        <v>23</v>
      </c>
      <c r="D19" s="21" t="s">
        <v>83</v>
      </c>
      <c r="E19" s="21" t="s">
        <v>95</v>
      </c>
      <c r="F19" s="21" t="s">
        <v>21</v>
      </c>
      <c r="G19" s="21" t="s">
        <v>26</v>
      </c>
      <c r="H19" s="21" t="s">
        <v>96</v>
      </c>
      <c r="I19" s="21" t="s">
        <v>28</v>
      </c>
      <c r="J19" s="21" t="s">
        <v>86</v>
      </c>
      <c r="K19" s="21" t="s">
        <v>97</v>
      </c>
      <c r="L19" s="24">
        <v>290</v>
      </c>
      <c r="M19" s="21" t="s">
        <v>31</v>
      </c>
      <c r="N19" s="24">
        <v>399</v>
      </c>
      <c r="O19" s="24">
        <v>1154</v>
      </c>
      <c r="P19" s="21" t="s">
        <v>98</v>
      </c>
      <c r="Q19" s="21" t="s">
        <v>33</v>
      </c>
      <c r="R19" s="21" t="s">
        <v>89</v>
      </c>
    </row>
    <row r="20" s="13" customFormat="1" ht="56.25" spans="1:18">
      <c r="A20" s="21">
        <v>14</v>
      </c>
      <c r="B20" s="21" t="s">
        <v>22</v>
      </c>
      <c r="C20" s="21" t="s">
        <v>23</v>
      </c>
      <c r="D20" s="21" t="s">
        <v>99</v>
      </c>
      <c r="E20" s="21" t="s">
        <v>100</v>
      </c>
      <c r="F20" s="21" t="s">
        <v>21</v>
      </c>
      <c r="G20" s="21" t="s">
        <v>26</v>
      </c>
      <c r="H20" s="21" t="s">
        <v>101</v>
      </c>
      <c r="I20" s="21" t="s">
        <v>28</v>
      </c>
      <c r="J20" s="21" t="s">
        <v>102</v>
      </c>
      <c r="K20" s="21" t="s">
        <v>103</v>
      </c>
      <c r="L20" s="24">
        <v>160</v>
      </c>
      <c r="M20" s="21" t="s">
        <v>31</v>
      </c>
      <c r="N20" s="24">
        <v>83</v>
      </c>
      <c r="O20" s="24">
        <v>113</v>
      </c>
      <c r="P20" s="21" t="s">
        <v>104</v>
      </c>
      <c r="Q20" s="21" t="s">
        <v>33</v>
      </c>
      <c r="R20" s="21" t="s">
        <v>105</v>
      </c>
    </row>
    <row r="21" s="13" customFormat="1" ht="45" spans="1:18">
      <c r="A21" s="21">
        <v>15</v>
      </c>
      <c r="B21" s="21" t="s">
        <v>22</v>
      </c>
      <c r="C21" s="21" t="s">
        <v>23</v>
      </c>
      <c r="D21" s="21" t="s">
        <v>106</v>
      </c>
      <c r="E21" s="21" t="s">
        <v>107</v>
      </c>
      <c r="F21" s="21" t="s">
        <v>21</v>
      </c>
      <c r="G21" s="21" t="s">
        <v>26</v>
      </c>
      <c r="H21" s="21" t="s">
        <v>108</v>
      </c>
      <c r="I21" s="21" t="s">
        <v>28</v>
      </c>
      <c r="J21" s="21" t="s">
        <v>109</v>
      </c>
      <c r="K21" s="21" t="s">
        <v>110</v>
      </c>
      <c r="L21" s="24">
        <v>377</v>
      </c>
      <c r="M21" s="21" t="s">
        <v>31</v>
      </c>
      <c r="N21" s="24">
        <v>50</v>
      </c>
      <c r="O21" s="24">
        <v>148</v>
      </c>
      <c r="P21" s="21" t="s">
        <v>111</v>
      </c>
      <c r="Q21" s="21" t="s">
        <v>33</v>
      </c>
      <c r="R21" s="21" t="s">
        <v>112</v>
      </c>
    </row>
    <row r="22" s="13" customFormat="1" ht="56.25" spans="1:18">
      <c r="A22" s="21">
        <v>16</v>
      </c>
      <c r="B22" s="21" t="s">
        <v>22</v>
      </c>
      <c r="C22" s="21" t="s">
        <v>23</v>
      </c>
      <c r="D22" s="21" t="s">
        <v>113</v>
      </c>
      <c r="E22" s="21" t="s">
        <v>114</v>
      </c>
      <c r="F22" s="21" t="s">
        <v>21</v>
      </c>
      <c r="G22" s="21" t="s">
        <v>26</v>
      </c>
      <c r="H22" s="21" t="s">
        <v>115</v>
      </c>
      <c r="I22" s="21" t="s">
        <v>28</v>
      </c>
      <c r="J22" s="21" t="s">
        <v>116</v>
      </c>
      <c r="K22" s="21" t="s">
        <v>117</v>
      </c>
      <c r="L22" s="24">
        <v>260</v>
      </c>
      <c r="M22" s="21" t="s">
        <v>31</v>
      </c>
      <c r="N22" s="24">
        <v>75</v>
      </c>
      <c r="O22" s="24">
        <v>275</v>
      </c>
      <c r="P22" s="21" t="s">
        <v>118</v>
      </c>
      <c r="Q22" s="21" t="s">
        <v>33</v>
      </c>
      <c r="R22" s="21" t="s">
        <v>119</v>
      </c>
    </row>
    <row r="23" s="13" customFormat="1" ht="67.5" spans="1:18">
      <c r="A23" s="21">
        <v>17</v>
      </c>
      <c r="B23" s="21" t="s">
        <v>22</v>
      </c>
      <c r="C23" s="21" t="s">
        <v>23</v>
      </c>
      <c r="D23" s="21" t="s">
        <v>113</v>
      </c>
      <c r="E23" s="21" t="s">
        <v>120</v>
      </c>
      <c r="F23" s="21" t="s">
        <v>21</v>
      </c>
      <c r="G23" s="21" t="s">
        <v>26</v>
      </c>
      <c r="H23" s="21" t="s">
        <v>121</v>
      </c>
      <c r="I23" s="21" t="s">
        <v>28</v>
      </c>
      <c r="J23" s="21" t="s">
        <v>116</v>
      </c>
      <c r="K23" s="21" t="s">
        <v>122</v>
      </c>
      <c r="L23" s="24">
        <v>240</v>
      </c>
      <c r="M23" s="21" t="s">
        <v>31</v>
      </c>
      <c r="N23" s="24">
        <v>64</v>
      </c>
      <c r="O23" s="24">
        <v>180</v>
      </c>
      <c r="P23" s="21" t="s">
        <v>123</v>
      </c>
      <c r="Q23" s="21" t="s">
        <v>33</v>
      </c>
      <c r="R23" s="21" t="s">
        <v>124</v>
      </c>
    </row>
    <row r="24" s="13" customFormat="1" ht="56.25" spans="1:18">
      <c r="A24" s="21">
        <v>18</v>
      </c>
      <c r="B24" s="21" t="s">
        <v>22</v>
      </c>
      <c r="C24" s="21" t="s">
        <v>23</v>
      </c>
      <c r="D24" s="21" t="s">
        <v>113</v>
      </c>
      <c r="E24" s="21" t="s">
        <v>125</v>
      </c>
      <c r="F24" s="21" t="s">
        <v>21</v>
      </c>
      <c r="G24" s="21" t="s">
        <v>26</v>
      </c>
      <c r="H24" s="21" t="s">
        <v>115</v>
      </c>
      <c r="I24" s="21" t="s">
        <v>28</v>
      </c>
      <c r="J24" s="21" t="s">
        <v>116</v>
      </c>
      <c r="K24" s="21" t="s">
        <v>126</v>
      </c>
      <c r="L24" s="24">
        <v>280</v>
      </c>
      <c r="M24" s="21" t="s">
        <v>31</v>
      </c>
      <c r="N24" s="24">
        <v>74</v>
      </c>
      <c r="O24" s="24">
        <v>212</v>
      </c>
      <c r="P24" s="21" t="s">
        <v>127</v>
      </c>
      <c r="Q24" s="21" t="s">
        <v>33</v>
      </c>
      <c r="R24" s="21" t="s">
        <v>119</v>
      </c>
    </row>
    <row r="25" s="13" customFormat="1" ht="56.25" spans="1:18">
      <c r="A25" s="21">
        <v>19</v>
      </c>
      <c r="B25" s="21" t="s">
        <v>22</v>
      </c>
      <c r="C25" s="21" t="s">
        <v>23</v>
      </c>
      <c r="D25" s="21" t="s">
        <v>113</v>
      </c>
      <c r="E25" s="21" t="s">
        <v>128</v>
      </c>
      <c r="F25" s="21" t="s">
        <v>21</v>
      </c>
      <c r="G25" s="21" t="s">
        <v>26</v>
      </c>
      <c r="H25" s="21" t="s">
        <v>129</v>
      </c>
      <c r="I25" s="21" t="s">
        <v>28</v>
      </c>
      <c r="J25" s="21" t="s">
        <v>116</v>
      </c>
      <c r="K25" s="21" t="s">
        <v>130</v>
      </c>
      <c r="L25" s="24">
        <v>268</v>
      </c>
      <c r="M25" s="21" t="s">
        <v>31</v>
      </c>
      <c r="N25" s="24">
        <v>70</v>
      </c>
      <c r="O25" s="24">
        <v>241</v>
      </c>
      <c r="P25" s="21" t="s">
        <v>131</v>
      </c>
      <c r="Q25" s="21" t="s">
        <v>33</v>
      </c>
      <c r="R25" s="21" t="s">
        <v>119</v>
      </c>
    </row>
    <row r="26" s="13" customFormat="1" ht="56.25" spans="1:18">
      <c r="A26" s="21">
        <v>20</v>
      </c>
      <c r="B26" s="21" t="s">
        <v>22</v>
      </c>
      <c r="C26" s="21" t="s">
        <v>23</v>
      </c>
      <c r="D26" s="21" t="s">
        <v>113</v>
      </c>
      <c r="E26" s="21" t="s">
        <v>132</v>
      </c>
      <c r="F26" s="21" t="s">
        <v>21</v>
      </c>
      <c r="G26" s="21" t="s">
        <v>26</v>
      </c>
      <c r="H26" s="21" t="s">
        <v>133</v>
      </c>
      <c r="I26" s="21" t="s">
        <v>28</v>
      </c>
      <c r="J26" s="21" t="s">
        <v>116</v>
      </c>
      <c r="K26" s="21" t="s">
        <v>134</v>
      </c>
      <c r="L26" s="24">
        <v>280</v>
      </c>
      <c r="M26" s="21" t="s">
        <v>31</v>
      </c>
      <c r="N26" s="24">
        <v>64</v>
      </c>
      <c r="O26" s="24">
        <v>168</v>
      </c>
      <c r="P26" s="21" t="s">
        <v>135</v>
      </c>
      <c r="Q26" s="21" t="s">
        <v>33</v>
      </c>
      <c r="R26" s="21" t="s">
        <v>119</v>
      </c>
    </row>
    <row r="27" s="13" customFormat="1" ht="67.5" spans="1:18">
      <c r="A27" s="21">
        <v>21</v>
      </c>
      <c r="B27" s="21" t="s">
        <v>22</v>
      </c>
      <c r="C27" s="21" t="s">
        <v>23</v>
      </c>
      <c r="D27" s="21" t="s">
        <v>136</v>
      </c>
      <c r="E27" s="21" t="s">
        <v>137</v>
      </c>
      <c r="F27" s="21" t="s">
        <v>21</v>
      </c>
      <c r="G27" s="21" t="s">
        <v>26</v>
      </c>
      <c r="H27" s="21" t="s">
        <v>138</v>
      </c>
      <c r="I27" s="21" t="s">
        <v>28</v>
      </c>
      <c r="J27" s="21" t="s">
        <v>139</v>
      </c>
      <c r="K27" s="21" t="s">
        <v>140</v>
      </c>
      <c r="L27" s="24">
        <v>121</v>
      </c>
      <c r="M27" s="21" t="s">
        <v>31</v>
      </c>
      <c r="N27" s="24">
        <v>101</v>
      </c>
      <c r="O27" s="24">
        <v>175</v>
      </c>
      <c r="P27" s="21" t="s">
        <v>141</v>
      </c>
      <c r="Q27" s="21" t="s">
        <v>33</v>
      </c>
      <c r="R27" s="21" t="s">
        <v>142</v>
      </c>
    </row>
    <row r="28" s="13" customFormat="1" ht="90" spans="1:18">
      <c r="A28" s="21">
        <v>22</v>
      </c>
      <c r="B28" s="21" t="s">
        <v>22</v>
      </c>
      <c r="C28" s="21" t="s">
        <v>23</v>
      </c>
      <c r="D28" s="21" t="s">
        <v>136</v>
      </c>
      <c r="E28" s="21" t="s">
        <v>143</v>
      </c>
      <c r="F28" s="21" t="s">
        <v>21</v>
      </c>
      <c r="G28" s="21" t="s">
        <v>26</v>
      </c>
      <c r="H28" s="21" t="s">
        <v>144</v>
      </c>
      <c r="I28" s="21" t="s">
        <v>28</v>
      </c>
      <c r="J28" s="21" t="s">
        <v>139</v>
      </c>
      <c r="K28" s="21" t="s">
        <v>145</v>
      </c>
      <c r="L28" s="24">
        <v>419</v>
      </c>
      <c r="M28" s="21" t="s">
        <v>31</v>
      </c>
      <c r="N28" s="24">
        <v>101</v>
      </c>
      <c r="O28" s="24">
        <v>175</v>
      </c>
      <c r="P28" s="21" t="s">
        <v>146</v>
      </c>
      <c r="Q28" s="21" t="s">
        <v>33</v>
      </c>
      <c r="R28" s="21" t="s">
        <v>147</v>
      </c>
    </row>
    <row r="29" s="13" customFormat="1" ht="67.5" spans="1:18">
      <c r="A29" s="21">
        <v>23</v>
      </c>
      <c r="B29" s="21" t="s">
        <v>22</v>
      </c>
      <c r="C29" s="21" t="s">
        <v>23</v>
      </c>
      <c r="D29" s="21" t="s">
        <v>136</v>
      </c>
      <c r="E29" s="21" t="s">
        <v>148</v>
      </c>
      <c r="F29" s="21" t="s">
        <v>21</v>
      </c>
      <c r="G29" s="21" t="s">
        <v>26</v>
      </c>
      <c r="H29" s="21" t="s">
        <v>149</v>
      </c>
      <c r="I29" s="21" t="s">
        <v>28</v>
      </c>
      <c r="J29" s="21" t="s">
        <v>139</v>
      </c>
      <c r="K29" s="21" t="s">
        <v>150</v>
      </c>
      <c r="L29" s="21">
        <v>160</v>
      </c>
      <c r="M29" s="21" t="s">
        <v>31</v>
      </c>
      <c r="N29" s="21">
        <v>101</v>
      </c>
      <c r="O29" s="21">
        <v>175</v>
      </c>
      <c r="P29" s="21" t="s">
        <v>151</v>
      </c>
      <c r="Q29" s="21" t="s">
        <v>33</v>
      </c>
      <c r="R29" s="21" t="s">
        <v>152</v>
      </c>
    </row>
    <row r="30" s="13" customFormat="1" ht="45" spans="1:18">
      <c r="A30" s="21">
        <v>24</v>
      </c>
      <c r="B30" s="21" t="s">
        <v>22</v>
      </c>
      <c r="C30" s="21" t="s">
        <v>23</v>
      </c>
      <c r="D30" s="21" t="s">
        <v>153</v>
      </c>
      <c r="E30" s="21" t="s">
        <v>154</v>
      </c>
      <c r="F30" s="21" t="s">
        <v>21</v>
      </c>
      <c r="G30" s="21" t="s">
        <v>26</v>
      </c>
      <c r="H30" s="21" t="s">
        <v>155</v>
      </c>
      <c r="I30" s="21" t="s">
        <v>28</v>
      </c>
      <c r="J30" s="21" t="s">
        <v>156</v>
      </c>
      <c r="K30" s="21" t="s">
        <v>157</v>
      </c>
      <c r="L30" s="21">
        <v>220</v>
      </c>
      <c r="M30" s="21" t="s">
        <v>31</v>
      </c>
      <c r="N30" s="21">
        <v>141</v>
      </c>
      <c r="O30" s="21">
        <v>668</v>
      </c>
      <c r="P30" s="21" t="s">
        <v>158</v>
      </c>
      <c r="Q30" s="21" t="s">
        <v>33</v>
      </c>
      <c r="R30" s="21" t="s">
        <v>159</v>
      </c>
    </row>
    <row r="31" s="13" customFormat="1" ht="56.25" spans="1:18">
      <c r="A31" s="21">
        <v>25</v>
      </c>
      <c r="B31" s="21" t="s">
        <v>22</v>
      </c>
      <c r="C31" s="21" t="s">
        <v>23</v>
      </c>
      <c r="D31" s="21" t="s">
        <v>153</v>
      </c>
      <c r="E31" s="21" t="s">
        <v>160</v>
      </c>
      <c r="F31" s="21" t="s">
        <v>21</v>
      </c>
      <c r="G31" s="21" t="s">
        <v>26</v>
      </c>
      <c r="H31" s="21" t="s">
        <v>161</v>
      </c>
      <c r="I31" s="21" t="s">
        <v>28</v>
      </c>
      <c r="J31" s="21" t="s">
        <v>156</v>
      </c>
      <c r="K31" s="21" t="s">
        <v>162</v>
      </c>
      <c r="L31" s="21">
        <v>400</v>
      </c>
      <c r="M31" s="21" t="s">
        <v>31</v>
      </c>
      <c r="N31" s="21">
        <v>579</v>
      </c>
      <c r="O31" s="21">
        <v>1644</v>
      </c>
      <c r="P31" s="21" t="s">
        <v>163</v>
      </c>
      <c r="Q31" s="21" t="s">
        <v>33</v>
      </c>
      <c r="R31" s="21" t="s">
        <v>159</v>
      </c>
    </row>
    <row r="32" s="13" customFormat="1" ht="67.5" spans="1:18">
      <c r="A32" s="21">
        <v>26</v>
      </c>
      <c r="B32" s="21" t="s">
        <v>22</v>
      </c>
      <c r="C32" s="21" t="s">
        <v>23</v>
      </c>
      <c r="D32" s="21" t="s">
        <v>164</v>
      </c>
      <c r="E32" s="21" t="s">
        <v>165</v>
      </c>
      <c r="F32" s="21" t="s">
        <v>21</v>
      </c>
      <c r="G32" s="22" t="s">
        <v>26</v>
      </c>
      <c r="H32" s="21" t="s">
        <v>166</v>
      </c>
      <c r="I32" s="21" t="s">
        <v>28</v>
      </c>
      <c r="J32" s="21" t="s">
        <v>167</v>
      </c>
      <c r="K32" s="21" t="s">
        <v>168</v>
      </c>
      <c r="L32" s="24">
        <v>260</v>
      </c>
      <c r="M32" s="21" t="s">
        <v>31</v>
      </c>
      <c r="N32" s="24">
        <v>21</v>
      </c>
      <c r="O32" s="24">
        <v>70</v>
      </c>
      <c r="P32" s="21" t="s">
        <v>169</v>
      </c>
      <c r="Q32" s="21" t="s">
        <v>33</v>
      </c>
      <c r="R32" s="21" t="s">
        <v>170</v>
      </c>
    </row>
    <row r="33" s="13" customFormat="1" ht="45" spans="1:18">
      <c r="A33" s="21">
        <v>27</v>
      </c>
      <c r="B33" s="21" t="s">
        <v>22</v>
      </c>
      <c r="C33" s="21" t="s">
        <v>23</v>
      </c>
      <c r="D33" s="21" t="s">
        <v>164</v>
      </c>
      <c r="E33" s="21" t="s">
        <v>171</v>
      </c>
      <c r="F33" s="21" t="s">
        <v>21</v>
      </c>
      <c r="G33" s="22" t="s">
        <v>26</v>
      </c>
      <c r="H33" s="21" t="s">
        <v>172</v>
      </c>
      <c r="I33" s="21" t="s">
        <v>28</v>
      </c>
      <c r="J33" s="21" t="s">
        <v>167</v>
      </c>
      <c r="K33" s="21" t="s">
        <v>173</v>
      </c>
      <c r="L33" s="24">
        <v>180</v>
      </c>
      <c r="M33" s="21" t="s">
        <v>31</v>
      </c>
      <c r="N33" s="24">
        <v>35</v>
      </c>
      <c r="O33" s="24">
        <v>117</v>
      </c>
      <c r="P33" s="21" t="s">
        <v>174</v>
      </c>
      <c r="Q33" s="21" t="s">
        <v>33</v>
      </c>
      <c r="R33" s="21" t="s">
        <v>175</v>
      </c>
    </row>
    <row r="34" s="15" customFormat="1" ht="17" customHeight="1" spans="1:18">
      <c r="A34" s="20">
        <v>11</v>
      </c>
      <c r="B34" s="20"/>
      <c r="C34" s="20"/>
      <c r="D34" s="20"/>
      <c r="E34" s="20" t="s">
        <v>176</v>
      </c>
      <c r="F34" s="20"/>
      <c r="G34" s="20"/>
      <c r="H34" s="20"/>
      <c r="I34" s="20"/>
      <c r="J34" s="20"/>
      <c r="K34" s="20"/>
      <c r="L34" s="23">
        <f>SUM(L35:L45)</f>
        <v>785.456</v>
      </c>
      <c r="M34" s="23"/>
      <c r="N34" s="23">
        <f>SUM(N35:N45)</f>
        <v>4404</v>
      </c>
      <c r="O34" s="23">
        <f>SUM(O35:O45)</f>
        <v>17874</v>
      </c>
      <c r="P34" s="20"/>
      <c r="Q34" s="20"/>
      <c r="R34" s="20"/>
    </row>
    <row r="35" s="13" customFormat="1" ht="45" spans="1:18">
      <c r="A35" s="21">
        <v>1</v>
      </c>
      <c r="B35" s="21" t="s">
        <v>22</v>
      </c>
      <c r="C35" s="21" t="s">
        <v>23</v>
      </c>
      <c r="D35" s="21" t="s">
        <v>40</v>
      </c>
      <c r="E35" s="21" t="s">
        <v>177</v>
      </c>
      <c r="F35" s="21" t="s">
        <v>20</v>
      </c>
      <c r="G35" s="21" t="s">
        <v>26</v>
      </c>
      <c r="H35" s="21" t="s">
        <v>178</v>
      </c>
      <c r="I35" s="21" t="s">
        <v>28</v>
      </c>
      <c r="J35" s="21" t="s">
        <v>43</v>
      </c>
      <c r="K35" s="21" t="s">
        <v>179</v>
      </c>
      <c r="L35" s="24">
        <v>49.031</v>
      </c>
      <c r="M35" s="21" t="s">
        <v>31</v>
      </c>
      <c r="N35" s="24">
        <v>726</v>
      </c>
      <c r="O35" s="24">
        <v>2860</v>
      </c>
      <c r="P35" s="21" t="s">
        <v>180</v>
      </c>
      <c r="Q35" s="21" t="s">
        <v>33</v>
      </c>
      <c r="R35" s="21" t="s">
        <v>181</v>
      </c>
    </row>
    <row r="36" s="13" customFormat="1" ht="45" spans="1:18">
      <c r="A36" s="21">
        <v>2</v>
      </c>
      <c r="B36" s="21" t="s">
        <v>22</v>
      </c>
      <c r="C36" s="21" t="s">
        <v>23</v>
      </c>
      <c r="D36" s="21" t="s">
        <v>40</v>
      </c>
      <c r="E36" s="21" t="s">
        <v>182</v>
      </c>
      <c r="F36" s="21" t="s">
        <v>20</v>
      </c>
      <c r="G36" s="21" t="s">
        <v>26</v>
      </c>
      <c r="H36" s="21" t="s">
        <v>183</v>
      </c>
      <c r="I36" s="21" t="s">
        <v>28</v>
      </c>
      <c r="J36" s="21" t="s">
        <v>43</v>
      </c>
      <c r="K36" s="21" t="s">
        <v>184</v>
      </c>
      <c r="L36" s="24">
        <v>44.812</v>
      </c>
      <c r="M36" s="21" t="s">
        <v>31</v>
      </c>
      <c r="N36" s="24">
        <v>652</v>
      </c>
      <c r="O36" s="24">
        <v>2997</v>
      </c>
      <c r="P36" s="21" t="s">
        <v>180</v>
      </c>
      <c r="Q36" s="21" t="s">
        <v>33</v>
      </c>
      <c r="R36" s="21" t="s">
        <v>181</v>
      </c>
    </row>
    <row r="37" s="13" customFormat="1" ht="45" spans="1:18">
      <c r="A37" s="21">
        <v>3</v>
      </c>
      <c r="B37" s="21" t="s">
        <v>22</v>
      </c>
      <c r="C37" s="21" t="s">
        <v>23</v>
      </c>
      <c r="D37" s="21" t="s">
        <v>68</v>
      </c>
      <c r="E37" s="21" t="s">
        <v>185</v>
      </c>
      <c r="F37" s="21" t="s">
        <v>20</v>
      </c>
      <c r="G37" s="21" t="s">
        <v>26</v>
      </c>
      <c r="H37" s="21" t="s">
        <v>76</v>
      </c>
      <c r="I37" s="21" t="s">
        <v>28</v>
      </c>
      <c r="J37" s="21" t="s">
        <v>71</v>
      </c>
      <c r="K37" s="21" t="s">
        <v>186</v>
      </c>
      <c r="L37" s="24">
        <v>55.11</v>
      </c>
      <c r="M37" s="21" t="s">
        <v>31</v>
      </c>
      <c r="N37" s="24">
        <v>320</v>
      </c>
      <c r="O37" s="24">
        <v>1463</v>
      </c>
      <c r="P37" s="21" t="s">
        <v>180</v>
      </c>
      <c r="Q37" s="21" t="s">
        <v>33</v>
      </c>
      <c r="R37" s="21" t="s">
        <v>181</v>
      </c>
    </row>
    <row r="38" s="13" customFormat="1" ht="45" spans="1:18">
      <c r="A38" s="21">
        <v>4</v>
      </c>
      <c r="B38" s="21" t="s">
        <v>22</v>
      </c>
      <c r="C38" s="21" t="s">
        <v>23</v>
      </c>
      <c r="D38" s="21" t="s">
        <v>68</v>
      </c>
      <c r="E38" s="21" t="s">
        <v>187</v>
      </c>
      <c r="F38" s="21" t="s">
        <v>20</v>
      </c>
      <c r="G38" s="21" t="s">
        <v>26</v>
      </c>
      <c r="H38" s="21" t="s">
        <v>188</v>
      </c>
      <c r="I38" s="21" t="s">
        <v>28</v>
      </c>
      <c r="J38" s="21" t="s">
        <v>71</v>
      </c>
      <c r="K38" s="21" t="s">
        <v>189</v>
      </c>
      <c r="L38" s="24">
        <v>18.1</v>
      </c>
      <c r="M38" s="21" t="s">
        <v>31</v>
      </c>
      <c r="N38" s="24">
        <v>248</v>
      </c>
      <c r="O38" s="24">
        <v>808</v>
      </c>
      <c r="P38" s="21" t="s">
        <v>180</v>
      </c>
      <c r="Q38" s="21" t="s">
        <v>33</v>
      </c>
      <c r="R38" s="21" t="s">
        <v>181</v>
      </c>
    </row>
    <row r="39" s="13" customFormat="1" ht="56.25" spans="1:18">
      <c r="A39" s="21">
        <v>5</v>
      </c>
      <c r="B39" s="21" t="s">
        <v>22</v>
      </c>
      <c r="C39" s="21" t="s">
        <v>23</v>
      </c>
      <c r="D39" s="21" t="s">
        <v>106</v>
      </c>
      <c r="E39" s="21" t="s">
        <v>190</v>
      </c>
      <c r="F39" s="21" t="s">
        <v>20</v>
      </c>
      <c r="G39" s="21" t="s">
        <v>26</v>
      </c>
      <c r="H39" s="21" t="s">
        <v>191</v>
      </c>
      <c r="I39" s="21" t="s">
        <v>28</v>
      </c>
      <c r="J39" s="21" t="s">
        <v>109</v>
      </c>
      <c r="K39" s="21" t="s">
        <v>192</v>
      </c>
      <c r="L39" s="24">
        <v>120.769</v>
      </c>
      <c r="M39" s="21" t="s">
        <v>31</v>
      </c>
      <c r="N39" s="24">
        <v>800</v>
      </c>
      <c r="O39" s="24">
        <v>3167</v>
      </c>
      <c r="P39" s="21" t="s">
        <v>180</v>
      </c>
      <c r="Q39" s="21" t="s">
        <v>33</v>
      </c>
      <c r="R39" s="21" t="s">
        <v>181</v>
      </c>
    </row>
    <row r="40" s="13" customFormat="1" ht="45" spans="1:18">
      <c r="A40" s="21">
        <v>6</v>
      </c>
      <c r="B40" s="21" t="s">
        <v>22</v>
      </c>
      <c r="C40" s="21" t="s">
        <v>23</v>
      </c>
      <c r="D40" s="21" t="s">
        <v>106</v>
      </c>
      <c r="E40" s="21" t="s">
        <v>193</v>
      </c>
      <c r="F40" s="21" t="s">
        <v>20</v>
      </c>
      <c r="G40" s="21" t="s">
        <v>26</v>
      </c>
      <c r="H40" s="21" t="s">
        <v>194</v>
      </c>
      <c r="I40" s="21" t="s">
        <v>28</v>
      </c>
      <c r="J40" s="21" t="s">
        <v>109</v>
      </c>
      <c r="K40" s="21" t="s">
        <v>195</v>
      </c>
      <c r="L40" s="24">
        <v>40.768</v>
      </c>
      <c r="M40" s="21" t="s">
        <v>31</v>
      </c>
      <c r="N40" s="24">
        <v>127</v>
      </c>
      <c r="O40" s="24">
        <v>527</v>
      </c>
      <c r="P40" s="21" t="s">
        <v>180</v>
      </c>
      <c r="Q40" s="21" t="s">
        <v>33</v>
      </c>
      <c r="R40" s="21" t="s">
        <v>181</v>
      </c>
    </row>
    <row r="41" s="13" customFormat="1" ht="45" spans="1:18">
      <c r="A41" s="21">
        <v>7</v>
      </c>
      <c r="B41" s="21" t="s">
        <v>22</v>
      </c>
      <c r="C41" s="21" t="s">
        <v>23</v>
      </c>
      <c r="D41" s="21" t="s">
        <v>106</v>
      </c>
      <c r="E41" s="21" t="s">
        <v>196</v>
      </c>
      <c r="F41" s="21" t="s">
        <v>20</v>
      </c>
      <c r="G41" s="21" t="s">
        <v>26</v>
      </c>
      <c r="H41" s="21" t="s">
        <v>197</v>
      </c>
      <c r="I41" s="21" t="s">
        <v>28</v>
      </c>
      <c r="J41" s="21" t="s">
        <v>109</v>
      </c>
      <c r="K41" s="21" t="s">
        <v>198</v>
      </c>
      <c r="L41" s="24">
        <v>90.959</v>
      </c>
      <c r="M41" s="21" t="s">
        <v>31</v>
      </c>
      <c r="N41" s="24"/>
      <c r="O41" s="24"/>
      <c r="P41" s="21" t="s">
        <v>180</v>
      </c>
      <c r="Q41" s="21" t="s">
        <v>33</v>
      </c>
      <c r="R41" s="21" t="s">
        <v>181</v>
      </c>
    </row>
    <row r="42" s="13" customFormat="1" ht="45" spans="1:18">
      <c r="A42" s="21">
        <v>8</v>
      </c>
      <c r="B42" s="21" t="s">
        <v>22</v>
      </c>
      <c r="C42" s="21" t="s">
        <v>23</v>
      </c>
      <c r="D42" s="21" t="s">
        <v>136</v>
      </c>
      <c r="E42" s="21" t="s">
        <v>199</v>
      </c>
      <c r="F42" s="21" t="s">
        <v>20</v>
      </c>
      <c r="G42" s="21" t="s">
        <v>26</v>
      </c>
      <c r="H42" s="21" t="s">
        <v>200</v>
      </c>
      <c r="I42" s="21" t="s">
        <v>28</v>
      </c>
      <c r="J42" s="21" t="s">
        <v>139</v>
      </c>
      <c r="K42" s="21" t="s">
        <v>201</v>
      </c>
      <c r="L42" s="24">
        <v>36.17</v>
      </c>
      <c r="M42" s="21" t="s">
        <v>31</v>
      </c>
      <c r="N42" s="24">
        <v>330</v>
      </c>
      <c r="O42" s="24">
        <v>1540</v>
      </c>
      <c r="P42" s="21" t="s">
        <v>180</v>
      </c>
      <c r="Q42" s="21" t="s">
        <v>33</v>
      </c>
      <c r="R42" s="21" t="s">
        <v>181</v>
      </c>
    </row>
    <row r="43" s="13" customFormat="1" ht="45" spans="1:18">
      <c r="A43" s="21">
        <v>9</v>
      </c>
      <c r="B43" s="21" t="s">
        <v>22</v>
      </c>
      <c r="C43" s="21" t="s">
        <v>23</v>
      </c>
      <c r="D43" s="21" t="s">
        <v>202</v>
      </c>
      <c r="E43" s="21" t="s">
        <v>203</v>
      </c>
      <c r="F43" s="21" t="s">
        <v>20</v>
      </c>
      <c r="G43" s="21" t="s">
        <v>26</v>
      </c>
      <c r="H43" s="21" t="s">
        <v>204</v>
      </c>
      <c r="I43" s="21" t="s">
        <v>28</v>
      </c>
      <c r="J43" s="21" t="s">
        <v>205</v>
      </c>
      <c r="K43" s="21" t="s">
        <v>206</v>
      </c>
      <c r="L43" s="24">
        <v>143.083</v>
      </c>
      <c r="M43" s="21" t="s">
        <v>31</v>
      </c>
      <c r="N43" s="24">
        <v>506</v>
      </c>
      <c r="O43" s="24">
        <v>1793</v>
      </c>
      <c r="P43" s="21" t="s">
        <v>180</v>
      </c>
      <c r="Q43" s="21" t="s">
        <v>33</v>
      </c>
      <c r="R43" s="21" t="s">
        <v>181</v>
      </c>
    </row>
    <row r="44" s="13" customFormat="1" ht="67.5" spans="1:18">
      <c r="A44" s="21">
        <v>10</v>
      </c>
      <c r="B44" s="21" t="s">
        <v>22</v>
      </c>
      <c r="C44" s="21" t="s">
        <v>23</v>
      </c>
      <c r="D44" s="21" t="s">
        <v>202</v>
      </c>
      <c r="E44" s="21" t="s">
        <v>207</v>
      </c>
      <c r="F44" s="21" t="s">
        <v>20</v>
      </c>
      <c r="G44" s="21" t="s">
        <v>26</v>
      </c>
      <c r="H44" s="21" t="s">
        <v>208</v>
      </c>
      <c r="I44" s="21" t="s">
        <v>28</v>
      </c>
      <c r="J44" s="21" t="s">
        <v>205</v>
      </c>
      <c r="K44" s="21" t="s">
        <v>209</v>
      </c>
      <c r="L44" s="24">
        <v>107.633</v>
      </c>
      <c r="M44" s="21" t="s">
        <v>31</v>
      </c>
      <c r="N44" s="24">
        <v>310</v>
      </c>
      <c r="O44" s="24">
        <v>1041</v>
      </c>
      <c r="P44" s="21" t="s">
        <v>180</v>
      </c>
      <c r="Q44" s="21" t="s">
        <v>33</v>
      </c>
      <c r="R44" s="21" t="s">
        <v>181</v>
      </c>
    </row>
    <row r="45" s="13" customFormat="1" ht="67.5" spans="1:18">
      <c r="A45" s="21">
        <v>11</v>
      </c>
      <c r="B45" s="21" t="s">
        <v>22</v>
      </c>
      <c r="C45" s="21" t="s">
        <v>23</v>
      </c>
      <c r="D45" s="21" t="s">
        <v>153</v>
      </c>
      <c r="E45" s="21" t="s">
        <v>210</v>
      </c>
      <c r="F45" s="21" t="s">
        <v>20</v>
      </c>
      <c r="G45" s="21" t="s">
        <v>26</v>
      </c>
      <c r="H45" s="21" t="s">
        <v>211</v>
      </c>
      <c r="I45" s="21" t="s">
        <v>28</v>
      </c>
      <c r="J45" s="21" t="s">
        <v>156</v>
      </c>
      <c r="K45" s="21" t="s">
        <v>212</v>
      </c>
      <c r="L45" s="24">
        <v>79.021</v>
      </c>
      <c r="M45" s="21" t="s">
        <v>31</v>
      </c>
      <c r="N45" s="24">
        <v>385</v>
      </c>
      <c r="O45" s="24">
        <v>1678</v>
      </c>
      <c r="P45" s="21" t="s">
        <v>180</v>
      </c>
      <c r="Q45" s="21" t="s">
        <v>33</v>
      </c>
      <c r="R45" s="21" t="s">
        <v>181</v>
      </c>
    </row>
    <row r="46" s="15" customFormat="1" ht="17" customHeight="1" spans="1:18">
      <c r="A46" s="20">
        <v>3</v>
      </c>
      <c r="B46" s="20"/>
      <c r="C46" s="20"/>
      <c r="D46" s="20"/>
      <c r="E46" s="20" t="s">
        <v>213</v>
      </c>
      <c r="F46" s="20"/>
      <c r="G46" s="20"/>
      <c r="H46" s="20"/>
      <c r="I46" s="20"/>
      <c r="J46" s="20"/>
      <c r="K46" s="20"/>
      <c r="L46" s="23">
        <f>SUM(L47:L49)</f>
        <v>150</v>
      </c>
      <c r="M46" s="23"/>
      <c r="N46" s="23">
        <f>SUM(N47:N49)</f>
        <v>43</v>
      </c>
      <c r="O46" s="23">
        <f>SUM(O47:O49)</f>
        <v>147</v>
      </c>
      <c r="P46" s="20"/>
      <c r="Q46" s="20"/>
      <c r="R46" s="20"/>
    </row>
    <row r="47" s="13" customFormat="1" ht="67.5" spans="1:18">
      <c r="A47" s="21">
        <v>1</v>
      </c>
      <c r="B47" s="21" t="s">
        <v>22</v>
      </c>
      <c r="C47" s="21" t="s">
        <v>23</v>
      </c>
      <c r="D47" s="21" t="s">
        <v>214</v>
      </c>
      <c r="E47" s="21" t="s">
        <v>215</v>
      </c>
      <c r="F47" s="21" t="s">
        <v>20</v>
      </c>
      <c r="G47" s="21" t="s">
        <v>26</v>
      </c>
      <c r="H47" s="21" t="s">
        <v>216</v>
      </c>
      <c r="I47" s="21" t="s">
        <v>28</v>
      </c>
      <c r="J47" s="21" t="s">
        <v>217</v>
      </c>
      <c r="K47" s="21" t="s">
        <v>218</v>
      </c>
      <c r="L47" s="24">
        <v>50</v>
      </c>
      <c r="M47" s="21" t="s">
        <v>31</v>
      </c>
      <c r="N47" s="24">
        <v>20</v>
      </c>
      <c r="O47" s="25">
        <v>72</v>
      </c>
      <c r="P47" s="21" t="s">
        <v>219</v>
      </c>
      <c r="Q47" s="21" t="s">
        <v>33</v>
      </c>
      <c r="R47" s="21" t="s">
        <v>220</v>
      </c>
    </row>
    <row r="48" s="13" customFormat="1" ht="67.5" spans="1:18">
      <c r="A48" s="21">
        <v>2</v>
      </c>
      <c r="B48" s="21" t="s">
        <v>22</v>
      </c>
      <c r="C48" s="21" t="s">
        <v>23</v>
      </c>
      <c r="D48" s="21" t="s">
        <v>214</v>
      </c>
      <c r="E48" s="21" t="s">
        <v>221</v>
      </c>
      <c r="F48" s="21" t="s">
        <v>20</v>
      </c>
      <c r="G48" s="21" t="s">
        <v>26</v>
      </c>
      <c r="H48" s="21" t="s">
        <v>216</v>
      </c>
      <c r="I48" s="21" t="s">
        <v>28</v>
      </c>
      <c r="J48" s="21" t="s">
        <v>217</v>
      </c>
      <c r="K48" s="21" t="s">
        <v>218</v>
      </c>
      <c r="L48" s="24">
        <v>50</v>
      </c>
      <c r="M48" s="21" t="s">
        <v>31</v>
      </c>
      <c r="N48" s="24">
        <v>13</v>
      </c>
      <c r="O48" s="25">
        <v>38</v>
      </c>
      <c r="P48" s="21" t="s">
        <v>222</v>
      </c>
      <c r="Q48" s="21" t="s">
        <v>33</v>
      </c>
      <c r="R48" s="21" t="s">
        <v>223</v>
      </c>
    </row>
    <row r="49" s="13" customFormat="1" ht="45" spans="1:18">
      <c r="A49" s="21">
        <v>3</v>
      </c>
      <c r="B49" s="21" t="s">
        <v>22</v>
      </c>
      <c r="C49" s="21" t="s">
        <v>23</v>
      </c>
      <c r="D49" s="21" t="s">
        <v>164</v>
      </c>
      <c r="E49" s="21" t="s">
        <v>224</v>
      </c>
      <c r="F49" s="21" t="s">
        <v>20</v>
      </c>
      <c r="G49" s="21" t="s">
        <v>26</v>
      </c>
      <c r="H49" s="21" t="s">
        <v>172</v>
      </c>
      <c r="I49" s="21" t="s">
        <v>28</v>
      </c>
      <c r="J49" s="21" t="s">
        <v>167</v>
      </c>
      <c r="K49" s="21" t="s">
        <v>225</v>
      </c>
      <c r="L49" s="24">
        <v>50</v>
      </c>
      <c r="M49" s="21" t="s">
        <v>31</v>
      </c>
      <c r="N49" s="24">
        <v>10</v>
      </c>
      <c r="O49" s="24">
        <v>37</v>
      </c>
      <c r="P49" s="21" t="s">
        <v>226</v>
      </c>
      <c r="Q49" s="21" t="s">
        <v>33</v>
      </c>
      <c r="R49" s="21" t="s">
        <v>227</v>
      </c>
    </row>
    <row r="50" s="15" customFormat="1" ht="17" customHeight="1" spans="1:18">
      <c r="A50" s="20">
        <v>40</v>
      </c>
      <c r="B50" s="20"/>
      <c r="C50" s="20"/>
      <c r="D50" s="20"/>
      <c r="E50" s="20" t="s">
        <v>228</v>
      </c>
      <c r="F50" s="20"/>
      <c r="G50" s="20"/>
      <c r="H50" s="20"/>
      <c r="I50" s="20"/>
      <c r="J50" s="20"/>
      <c r="K50" s="20"/>
      <c r="L50" s="23">
        <f>SUM(L51:L90)</f>
        <v>800</v>
      </c>
      <c r="M50" s="23"/>
      <c r="N50" s="23">
        <f>SUM(N51:N90)</f>
        <v>579</v>
      </c>
      <c r="O50" s="23">
        <f>SUM(O51:O90)</f>
        <v>1689</v>
      </c>
      <c r="P50" s="20"/>
      <c r="Q50" s="20"/>
      <c r="R50" s="20"/>
    </row>
    <row r="51" s="13" customFormat="1" ht="67.5" spans="1:18">
      <c r="A51" s="21">
        <v>1</v>
      </c>
      <c r="B51" s="21" t="s">
        <v>22</v>
      </c>
      <c r="C51" s="21" t="s">
        <v>23</v>
      </c>
      <c r="D51" s="21" t="s">
        <v>24</v>
      </c>
      <c r="E51" s="21" t="s">
        <v>229</v>
      </c>
      <c r="F51" s="21" t="s">
        <v>20</v>
      </c>
      <c r="G51" s="21" t="s">
        <v>26</v>
      </c>
      <c r="H51" s="21" t="s">
        <v>230</v>
      </c>
      <c r="I51" s="21" t="s">
        <v>28</v>
      </c>
      <c r="J51" s="21" t="s">
        <v>29</v>
      </c>
      <c r="K51" s="21" t="s">
        <v>231</v>
      </c>
      <c r="L51" s="24">
        <v>20</v>
      </c>
      <c r="M51" s="21" t="s">
        <v>31</v>
      </c>
      <c r="N51" s="24">
        <v>15</v>
      </c>
      <c r="O51" s="24">
        <v>28</v>
      </c>
      <c r="P51" s="21" t="s">
        <v>232</v>
      </c>
      <c r="Q51" s="21" t="s">
        <v>33</v>
      </c>
      <c r="R51" s="21" t="s">
        <v>233</v>
      </c>
    </row>
    <row r="52" s="13" customFormat="1" ht="78.75" spans="1:18">
      <c r="A52" s="21">
        <v>2</v>
      </c>
      <c r="B52" s="21" t="s">
        <v>22</v>
      </c>
      <c r="C52" s="21" t="s">
        <v>23</v>
      </c>
      <c r="D52" s="21" t="s">
        <v>24</v>
      </c>
      <c r="E52" s="21" t="s">
        <v>234</v>
      </c>
      <c r="F52" s="21" t="s">
        <v>20</v>
      </c>
      <c r="G52" s="21" t="s">
        <v>26</v>
      </c>
      <c r="H52" s="21" t="s">
        <v>235</v>
      </c>
      <c r="I52" s="21" t="s">
        <v>28</v>
      </c>
      <c r="J52" s="21" t="s">
        <v>29</v>
      </c>
      <c r="K52" s="21" t="s">
        <v>236</v>
      </c>
      <c r="L52" s="24">
        <v>20</v>
      </c>
      <c r="M52" s="21" t="s">
        <v>31</v>
      </c>
      <c r="N52" s="24">
        <v>21</v>
      </c>
      <c r="O52" s="24">
        <v>72</v>
      </c>
      <c r="P52" s="21" t="s">
        <v>237</v>
      </c>
      <c r="Q52" s="21" t="s">
        <v>33</v>
      </c>
      <c r="R52" s="21" t="s">
        <v>238</v>
      </c>
    </row>
    <row r="53" s="13" customFormat="1" ht="78.75" spans="1:18">
      <c r="A53" s="21">
        <v>3</v>
      </c>
      <c r="B53" s="21" t="s">
        <v>22</v>
      </c>
      <c r="C53" s="21" t="s">
        <v>23</v>
      </c>
      <c r="D53" s="21" t="s">
        <v>24</v>
      </c>
      <c r="E53" s="21" t="s">
        <v>239</v>
      </c>
      <c r="F53" s="21" t="s">
        <v>20</v>
      </c>
      <c r="G53" s="21" t="s">
        <v>26</v>
      </c>
      <c r="H53" s="21" t="s">
        <v>240</v>
      </c>
      <c r="I53" s="21" t="s">
        <v>28</v>
      </c>
      <c r="J53" s="21" t="s">
        <v>29</v>
      </c>
      <c r="K53" s="21" t="s">
        <v>241</v>
      </c>
      <c r="L53" s="24">
        <v>20</v>
      </c>
      <c r="M53" s="21" t="s">
        <v>31</v>
      </c>
      <c r="N53" s="24">
        <v>25</v>
      </c>
      <c r="O53" s="24">
        <v>78</v>
      </c>
      <c r="P53" s="21" t="s">
        <v>242</v>
      </c>
      <c r="Q53" s="21" t="s">
        <v>33</v>
      </c>
      <c r="R53" s="21" t="s">
        <v>243</v>
      </c>
    </row>
    <row r="54" s="13" customFormat="1" ht="78.75" spans="1:18">
      <c r="A54" s="21">
        <v>4</v>
      </c>
      <c r="B54" s="21" t="s">
        <v>22</v>
      </c>
      <c r="C54" s="21" t="s">
        <v>23</v>
      </c>
      <c r="D54" s="21" t="s">
        <v>24</v>
      </c>
      <c r="E54" s="21" t="s">
        <v>244</v>
      </c>
      <c r="F54" s="21" t="s">
        <v>20</v>
      </c>
      <c r="G54" s="21" t="s">
        <v>26</v>
      </c>
      <c r="H54" s="21" t="s">
        <v>245</v>
      </c>
      <c r="I54" s="21" t="s">
        <v>28</v>
      </c>
      <c r="J54" s="21" t="s">
        <v>29</v>
      </c>
      <c r="K54" s="21" t="s">
        <v>246</v>
      </c>
      <c r="L54" s="24">
        <v>20</v>
      </c>
      <c r="M54" s="21" t="s">
        <v>31</v>
      </c>
      <c r="N54" s="24">
        <v>25</v>
      </c>
      <c r="O54" s="24">
        <v>78</v>
      </c>
      <c r="P54" s="21" t="s">
        <v>247</v>
      </c>
      <c r="Q54" s="21" t="s">
        <v>33</v>
      </c>
      <c r="R54" s="21" t="s">
        <v>243</v>
      </c>
    </row>
    <row r="55" s="13" customFormat="1" ht="45" spans="1:18">
      <c r="A55" s="21">
        <v>5</v>
      </c>
      <c r="B55" s="21" t="s">
        <v>22</v>
      </c>
      <c r="C55" s="21" t="s">
        <v>23</v>
      </c>
      <c r="D55" s="21" t="s">
        <v>40</v>
      </c>
      <c r="E55" s="21" t="s">
        <v>248</v>
      </c>
      <c r="F55" s="21" t="s">
        <v>20</v>
      </c>
      <c r="G55" s="21" t="s">
        <v>26</v>
      </c>
      <c r="H55" s="21" t="s">
        <v>42</v>
      </c>
      <c r="I55" s="21" t="s">
        <v>28</v>
      </c>
      <c r="J55" s="21" t="s">
        <v>43</v>
      </c>
      <c r="K55" s="21" t="s">
        <v>249</v>
      </c>
      <c r="L55" s="24">
        <v>20</v>
      </c>
      <c r="M55" s="21" t="s">
        <v>31</v>
      </c>
      <c r="N55" s="24">
        <v>8</v>
      </c>
      <c r="O55" s="24">
        <v>16</v>
      </c>
      <c r="P55" s="21" t="s">
        <v>250</v>
      </c>
      <c r="Q55" s="21" t="s">
        <v>33</v>
      </c>
      <c r="R55" s="21" t="s">
        <v>251</v>
      </c>
    </row>
    <row r="56" s="13" customFormat="1" ht="45" spans="1:18">
      <c r="A56" s="21">
        <v>6</v>
      </c>
      <c r="B56" s="21" t="s">
        <v>22</v>
      </c>
      <c r="C56" s="21" t="s">
        <v>23</v>
      </c>
      <c r="D56" s="21" t="s">
        <v>40</v>
      </c>
      <c r="E56" s="21" t="s">
        <v>252</v>
      </c>
      <c r="F56" s="21" t="s">
        <v>20</v>
      </c>
      <c r="G56" s="21" t="s">
        <v>26</v>
      </c>
      <c r="H56" s="21" t="s">
        <v>253</v>
      </c>
      <c r="I56" s="21" t="s">
        <v>28</v>
      </c>
      <c r="J56" s="21" t="s">
        <v>43</v>
      </c>
      <c r="K56" s="21" t="s">
        <v>254</v>
      </c>
      <c r="L56" s="24">
        <v>20</v>
      </c>
      <c r="M56" s="21" t="s">
        <v>31</v>
      </c>
      <c r="N56" s="24">
        <v>5</v>
      </c>
      <c r="O56" s="24">
        <v>15</v>
      </c>
      <c r="P56" s="21" t="s">
        <v>255</v>
      </c>
      <c r="Q56" s="21" t="s">
        <v>33</v>
      </c>
      <c r="R56" s="21" t="s">
        <v>256</v>
      </c>
    </row>
    <row r="57" s="13" customFormat="1" ht="45" spans="1:18">
      <c r="A57" s="21">
        <v>7</v>
      </c>
      <c r="B57" s="21" t="s">
        <v>22</v>
      </c>
      <c r="C57" s="21" t="s">
        <v>23</v>
      </c>
      <c r="D57" s="21" t="s">
        <v>40</v>
      </c>
      <c r="E57" s="21" t="s">
        <v>257</v>
      </c>
      <c r="F57" s="21" t="s">
        <v>20</v>
      </c>
      <c r="G57" s="21" t="s">
        <v>26</v>
      </c>
      <c r="H57" s="21" t="s">
        <v>178</v>
      </c>
      <c r="I57" s="21" t="s">
        <v>28</v>
      </c>
      <c r="J57" s="21" t="s">
        <v>43</v>
      </c>
      <c r="K57" s="21" t="s">
        <v>258</v>
      </c>
      <c r="L57" s="24">
        <v>20</v>
      </c>
      <c r="M57" s="21" t="s">
        <v>31</v>
      </c>
      <c r="N57" s="24">
        <v>13</v>
      </c>
      <c r="O57" s="24">
        <v>17</v>
      </c>
      <c r="P57" s="21" t="s">
        <v>259</v>
      </c>
      <c r="Q57" s="21" t="s">
        <v>33</v>
      </c>
      <c r="R57" s="21" t="s">
        <v>260</v>
      </c>
    </row>
    <row r="58" s="13" customFormat="1" ht="78.75" spans="1:18">
      <c r="A58" s="21">
        <v>8</v>
      </c>
      <c r="B58" s="21" t="s">
        <v>22</v>
      </c>
      <c r="C58" s="21" t="s">
        <v>23</v>
      </c>
      <c r="D58" s="21" t="s">
        <v>83</v>
      </c>
      <c r="E58" s="21" t="s">
        <v>261</v>
      </c>
      <c r="F58" s="21" t="s">
        <v>20</v>
      </c>
      <c r="G58" s="21" t="s">
        <v>26</v>
      </c>
      <c r="H58" s="21" t="s">
        <v>262</v>
      </c>
      <c r="I58" s="21" t="s">
        <v>28</v>
      </c>
      <c r="J58" s="21" t="s">
        <v>86</v>
      </c>
      <c r="K58" s="21" t="s">
        <v>263</v>
      </c>
      <c r="L58" s="24">
        <v>20</v>
      </c>
      <c r="M58" s="21" t="s">
        <v>31</v>
      </c>
      <c r="N58" s="24">
        <v>6</v>
      </c>
      <c r="O58" s="24">
        <v>19</v>
      </c>
      <c r="P58" s="21" t="s">
        <v>264</v>
      </c>
      <c r="Q58" s="21" t="s">
        <v>33</v>
      </c>
      <c r="R58" s="21" t="s">
        <v>265</v>
      </c>
    </row>
    <row r="59" s="13" customFormat="1" ht="78.75" spans="1:18">
      <c r="A59" s="21">
        <v>9</v>
      </c>
      <c r="B59" s="21" t="s">
        <v>22</v>
      </c>
      <c r="C59" s="21" t="s">
        <v>23</v>
      </c>
      <c r="D59" s="21" t="s">
        <v>83</v>
      </c>
      <c r="E59" s="21" t="s">
        <v>266</v>
      </c>
      <c r="F59" s="21" t="s">
        <v>20</v>
      </c>
      <c r="G59" s="21" t="s">
        <v>26</v>
      </c>
      <c r="H59" s="21" t="s">
        <v>96</v>
      </c>
      <c r="I59" s="21" t="s">
        <v>28</v>
      </c>
      <c r="J59" s="21" t="s">
        <v>86</v>
      </c>
      <c r="K59" s="21" t="s">
        <v>267</v>
      </c>
      <c r="L59" s="24">
        <v>20</v>
      </c>
      <c r="M59" s="21" t="s">
        <v>31</v>
      </c>
      <c r="N59" s="24">
        <v>15</v>
      </c>
      <c r="O59" s="24">
        <v>49</v>
      </c>
      <c r="P59" s="21" t="s">
        <v>268</v>
      </c>
      <c r="Q59" s="21" t="s">
        <v>33</v>
      </c>
      <c r="R59" s="21" t="s">
        <v>269</v>
      </c>
    </row>
    <row r="60" s="13" customFormat="1" ht="78.75" spans="1:18">
      <c r="A60" s="21">
        <v>10</v>
      </c>
      <c r="B60" s="21" t="s">
        <v>22</v>
      </c>
      <c r="C60" s="21" t="s">
        <v>23</v>
      </c>
      <c r="D60" s="21" t="s">
        <v>83</v>
      </c>
      <c r="E60" s="21" t="s">
        <v>270</v>
      </c>
      <c r="F60" s="21" t="s">
        <v>20</v>
      </c>
      <c r="G60" s="21" t="s">
        <v>26</v>
      </c>
      <c r="H60" s="21" t="s">
        <v>271</v>
      </c>
      <c r="I60" s="21" t="s">
        <v>28</v>
      </c>
      <c r="J60" s="21" t="s">
        <v>86</v>
      </c>
      <c r="K60" s="21" t="s">
        <v>272</v>
      </c>
      <c r="L60" s="24">
        <v>20</v>
      </c>
      <c r="M60" s="21" t="s">
        <v>31</v>
      </c>
      <c r="N60" s="24">
        <v>4</v>
      </c>
      <c r="O60" s="24">
        <v>13</v>
      </c>
      <c r="P60" s="21" t="s">
        <v>273</v>
      </c>
      <c r="Q60" s="21" t="s">
        <v>33</v>
      </c>
      <c r="R60" s="21" t="s">
        <v>274</v>
      </c>
    </row>
    <row r="61" s="13" customFormat="1" ht="78.75" spans="1:18">
      <c r="A61" s="21">
        <v>11</v>
      </c>
      <c r="B61" s="21" t="s">
        <v>22</v>
      </c>
      <c r="C61" s="21" t="s">
        <v>23</v>
      </c>
      <c r="D61" s="21" t="s">
        <v>83</v>
      </c>
      <c r="E61" s="21" t="s">
        <v>275</v>
      </c>
      <c r="F61" s="21" t="s">
        <v>20</v>
      </c>
      <c r="G61" s="21" t="s">
        <v>26</v>
      </c>
      <c r="H61" s="21" t="s">
        <v>85</v>
      </c>
      <c r="I61" s="21" t="s">
        <v>28</v>
      </c>
      <c r="J61" s="21" t="s">
        <v>86</v>
      </c>
      <c r="K61" s="21" t="s">
        <v>276</v>
      </c>
      <c r="L61" s="24">
        <v>20</v>
      </c>
      <c r="M61" s="21" t="s">
        <v>31</v>
      </c>
      <c r="N61" s="24">
        <v>3</v>
      </c>
      <c r="O61" s="24">
        <v>8</v>
      </c>
      <c r="P61" s="21" t="s">
        <v>277</v>
      </c>
      <c r="Q61" s="21" t="s">
        <v>33</v>
      </c>
      <c r="R61" s="21" t="s">
        <v>278</v>
      </c>
    </row>
    <row r="62" s="13" customFormat="1" ht="78.75" spans="1:18">
      <c r="A62" s="21">
        <v>12</v>
      </c>
      <c r="B62" s="21" t="s">
        <v>22</v>
      </c>
      <c r="C62" s="21" t="s">
        <v>23</v>
      </c>
      <c r="D62" s="21" t="s">
        <v>83</v>
      </c>
      <c r="E62" s="21" t="s">
        <v>279</v>
      </c>
      <c r="F62" s="21" t="s">
        <v>20</v>
      </c>
      <c r="G62" s="21" t="s">
        <v>26</v>
      </c>
      <c r="H62" s="21" t="s">
        <v>115</v>
      </c>
      <c r="I62" s="21" t="s">
        <v>28</v>
      </c>
      <c r="J62" s="21" t="s">
        <v>86</v>
      </c>
      <c r="K62" s="21" t="s">
        <v>280</v>
      </c>
      <c r="L62" s="24">
        <v>20</v>
      </c>
      <c r="M62" s="21" t="s">
        <v>31</v>
      </c>
      <c r="N62" s="24">
        <v>11</v>
      </c>
      <c r="O62" s="24">
        <v>33</v>
      </c>
      <c r="P62" s="21" t="s">
        <v>281</v>
      </c>
      <c r="Q62" s="21" t="s">
        <v>33</v>
      </c>
      <c r="R62" s="21" t="s">
        <v>282</v>
      </c>
    </row>
    <row r="63" s="13" customFormat="1" ht="78.75" spans="1:18">
      <c r="A63" s="21">
        <v>13</v>
      </c>
      <c r="B63" s="21" t="s">
        <v>22</v>
      </c>
      <c r="C63" s="21" t="s">
        <v>23</v>
      </c>
      <c r="D63" s="21" t="s">
        <v>83</v>
      </c>
      <c r="E63" s="21" t="s">
        <v>283</v>
      </c>
      <c r="F63" s="21" t="s">
        <v>20</v>
      </c>
      <c r="G63" s="21" t="s">
        <v>26</v>
      </c>
      <c r="H63" s="21" t="s">
        <v>284</v>
      </c>
      <c r="I63" s="21" t="s">
        <v>28</v>
      </c>
      <c r="J63" s="21" t="s">
        <v>86</v>
      </c>
      <c r="K63" s="21" t="s">
        <v>285</v>
      </c>
      <c r="L63" s="24">
        <v>20</v>
      </c>
      <c r="M63" s="21" t="s">
        <v>31</v>
      </c>
      <c r="N63" s="24">
        <v>7</v>
      </c>
      <c r="O63" s="24">
        <v>9</v>
      </c>
      <c r="P63" s="21" t="s">
        <v>286</v>
      </c>
      <c r="Q63" s="21" t="s">
        <v>33</v>
      </c>
      <c r="R63" s="21" t="s">
        <v>287</v>
      </c>
    </row>
    <row r="64" s="13" customFormat="1" ht="45" spans="1:18">
      <c r="A64" s="21">
        <v>14</v>
      </c>
      <c r="B64" s="21" t="s">
        <v>22</v>
      </c>
      <c r="C64" s="21" t="s">
        <v>23</v>
      </c>
      <c r="D64" s="21" t="s">
        <v>99</v>
      </c>
      <c r="E64" s="21" t="s">
        <v>288</v>
      </c>
      <c r="F64" s="21" t="s">
        <v>20</v>
      </c>
      <c r="G64" s="21" t="s">
        <v>26</v>
      </c>
      <c r="H64" s="21" t="s">
        <v>289</v>
      </c>
      <c r="I64" s="21" t="s">
        <v>28</v>
      </c>
      <c r="J64" s="21" t="s">
        <v>102</v>
      </c>
      <c r="K64" s="21" t="s">
        <v>290</v>
      </c>
      <c r="L64" s="24">
        <v>20</v>
      </c>
      <c r="M64" s="21" t="s">
        <v>31</v>
      </c>
      <c r="N64" s="24">
        <v>15</v>
      </c>
      <c r="O64" s="24">
        <v>27</v>
      </c>
      <c r="P64" s="21" t="s">
        <v>291</v>
      </c>
      <c r="Q64" s="21" t="s">
        <v>33</v>
      </c>
      <c r="R64" s="21" t="s">
        <v>292</v>
      </c>
    </row>
    <row r="65" s="13" customFormat="1" ht="45" spans="1:18">
      <c r="A65" s="21">
        <v>15</v>
      </c>
      <c r="B65" s="21" t="s">
        <v>22</v>
      </c>
      <c r="C65" s="21" t="s">
        <v>23</v>
      </c>
      <c r="D65" s="21" t="s">
        <v>99</v>
      </c>
      <c r="E65" s="21" t="s">
        <v>293</v>
      </c>
      <c r="F65" s="21" t="s">
        <v>20</v>
      </c>
      <c r="G65" s="21" t="s">
        <v>26</v>
      </c>
      <c r="H65" s="21" t="s">
        <v>294</v>
      </c>
      <c r="I65" s="21" t="s">
        <v>28</v>
      </c>
      <c r="J65" s="21" t="s">
        <v>102</v>
      </c>
      <c r="K65" s="21" t="s">
        <v>295</v>
      </c>
      <c r="L65" s="24">
        <v>20</v>
      </c>
      <c r="M65" s="21" t="s">
        <v>31</v>
      </c>
      <c r="N65" s="24">
        <v>11</v>
      </c>
      <c r="O65" s="24">
        <v>14</v>
      </c>
      <c r="P65" s="21" t="s">
        <v>296</v>
      </c>
      <c r="Q65" s="21" t="s">
        <v>33</v>
      </c>
      <c r="R65" s="21" t="s">
        <v>297</v>
      </c>
    </row>
    <row r="66" s="13" customFormat="1" ht="78.75" spans="1:18">
      <c r="A66" s="21">
        <v>16</v>
      </c>
      <c r="B66" s="21" t="s">
        <v>22</v>
      </c>
      <c r="C66" s="21" t="s">
        <v>23</v>
      </c>
      <c r="D66" s="21" t="s">
        <v>106</v>
      </c>
      <c r="E66" s="21" t="s">
        <v>298</v>
      </c>
      <c r="F66" s="21" t="s">
        <v>20</v>
      </c>
      <c r="G66" s="21" t="s">
        <v>26</v>
      </c>
      <c r="H66" s="21" t="s">
        <v>299</v>
      </c>
      <c r="I66" s="21" t="s">
        <v>28</v>
      </c>
      <c r="J66" s="21" t="s">
        <v>109</v>
      </c>
      <c r="K66" s="21" t="s">
        <v>300</v>
      </c>
      <c r="L66" s="24">
        <v>20</v>
      </c>
      <c r="M66" s="21" t="s">
        <v>31</v>
      </c>
      <c r="N66" s="24">
        <v>20</v>
      </c>
      <c r="O66" s="24">
        <v>88</v>
      </c>
      <c r="P66" s="21" t="s">
        <v>301</v>
      </c>
      <c r="Q66" s="21" t="s">
        <v>33</v>
      </c>
      <c r="R66" s="21" t="s">
        <v>302</v>
      </c>
    </row>
    <row r="67" s="13" customFormat="1" ht="78.75" spans="1:18">
      <c r="A67" s="21">
        <v>17</v>
      </c>
      <c r="B67" s="21" t="s">
        <v>22</v>
      </c>
      <c r="C67" s="21" t="s">
        <v>23</v>
      </c>
      <c r="D67" s="21" t="s">
        <v>113</v>
      </c>
      <c r="E67" s="21" t="s">
        <v>303</v>
      </c>
      <c r="F67" s="21" t="s">
        <v>20</v>
      </c>
      <c r="G67" s="21" t="s">
        <v>26</v>
      </c>
      <c r="H67" s="21" t="s">
        <v>304</v>
      </c>
      <c r="I67" s="21" t="s">
        <v>28</v>
      </c>
      <c r="J67" s="21" t="s">
        <v>116</v>
      </c>
      <c r="K67" s="21" t="s">
        <v>305</v>
      </c>
      <c r="L67" s="24">
        <v>20</v>
      </c>
      <c r="M67" s="21" t="s">
        <v>31</v>
      </c>
      <c r="N67" s="24">
        <v>11</v>
      </c>
      <c r="O67" s="24">
        <v>15</v>
      </c>
      <c r="P67" s="21" t="s">
        <v>306</v>
      </c>
      <c r="Q67" s="21" t="s">
        <v>33</v>
      </c>
      <c r="R67" s="21" t="s">
        <v>119</v>
      </c>
    </row>
    <row r="68" s="13" customFormat="1" ht="78.75" spans="1:18">
      <c r="A68" s="21">
        <v>18</v>
      </c>
      <c r="B68" s="21" t="s">
        <v>22</v>
      </c>
      <c r="C68" s="21" t="s">
        <v>23</v>
      </c>
      <c r="D68" s="21" t="s">
        <v>113</v>
      </c>
      <c r="E68" s="21" t="s">
        <v>307</v>
      </c>
      <c r="F68" s="21" t="s">
        <v>20</v>
      </c>
      <c r="G68" s="21" t="s">
        <v>26</v>
      </c>
      <c r="H68" s="21" t="s">
        <v>308</v>
      </c>
      <c r="I68" s="21" t="s">
        <v>28</v>
      </c>
      <c r="J68" s="21" t="s">
        <v>116</v>
      </c>
      <c r="K68" s="21" t="s">
        <v>309</v>
      </c>
      <c r="L68" s="24">
        <v>20</v>
      </c>
      <c r="M68" s="21" t="s">
        <v>31</v>
      </c>
      <c r="N68" s="24">
        <v>14</v>
      </c>
      <c r="O68" s="24">
        <v>44</v>
      </c>
      <c r="P68" s="21" t="s">
        <v>310</v>
      </c>
      <c r="Q68" s="21" t="s">
        <v>33</v>
      </c>
      <c r="R68" s="21" t="s">
        <v>119</v>
      </c>
    </row>
    <row r="69" s="13" customFormat="1" ht="78.75" spans="1:18">
      <c r="A69" s="21">
        <v>19</v>
      </c>
      <c r="B69" s="21" t="s">
        <v>22</v>
      </c>
      <c r="C69" s="21" t="s">
        <v>23</v>
      </c>
      <c r="D69" s="21" t="s">
        <v>136</v>
      </c>
      <c r="E69" s="21" t="s">
        <v>311</v>
      </c>
      <c r="F69" s="21" t="s">
        <v>20</v>
      </c>
      <c r="G69" s="21" t="s">
        <v>26</v>
      </c>
      <c r="H69" s="21" t="s">
        <v>312</v>
      </c>
      <c r="I69" s="21" t="s">
        <v>28</v>
      </c>
      <c r="J69" s="21" t="s">
        <v>139</v>
      </c>
      <c r="K69" s="21" t="s">
        <v>313</v>
      </c>
      <c r="L69" s="24">
        <v>20</v>
      </c>
      <c r="M69" s="21" t="s">
        <v>31</v>
      </c>
      <c r="N69" s="24">
        <v>6</v>
      </c>
      <c r="O69" s="24">
        <v>23</v>
      </c>
      <c r="P69" s="21" t="s">
        <v>314</v>
      </c>
      <c r="Q69" s="21" t="s">
        <v>33</v>
      </c>
      <c r="R69" s="21" t="s">
        <v>315</v>
      </c>
    </row>
    <row r="70" s="13" customFormat="1" ht="67.5" spans="1:18">
      <c r="A70" s="21">
        <v>20</v>
      </c>
      <c r="B70" s="21" t="s">
        <v>22</v>
      </c>
      <c r="C70" s="21" t="s">
        <v>23</v>
      </c>
      <c r="D70" s="21" t="s">
        <v>214</v>
      </c>
      <c r="E70" s="21" t="s">
        <v>316</v>
      </c>
      <c r="F70" s="21" t="s">
        <v>20</v>
      </c>
      <c r="G70" s="21" t="s">
        <v>26</v>
      </c>
      <c r="H70" s="21" t="s">
        <v>317</v>
      </c>
      <c r="I70" s="21" t="s">
        <v>28</v>
      </c>
      <c r="J70" s="21" t="s">
        <v>217</v>
      </c>
      <c r="K70" s="21" t="s">
        <v>318</v>
      </c>
      <c r="L70" s="24">
        <v>20</v>
      </c>
      <c r="M70" s="21" t="s">
        <v>31</v>
      </c>
      <c r="N70" s="24">
        <v>13</v>
      </c>
      <c r="O70" s="24">
        <v>50</v>
      </c>
      <c r="P70" s="21" t="s">
        <v>319</v>
      </c>
      <c r="Q70" s="21" t="s">
        <v>33</v>
      </c>
      <c r="R70" s="21" t="s">
        <v>223</v>
      </c>
    </row>
    <row r="71" s="13" customFormat="1" ht="67.5" spans="1:18">
      <c r="A71" s="21">
        <v>21</v>
      </c>
      <c r="B71" s="21" t="s">
        <v>22</v>
      </c>
      <c r="C71" s="21" t="s">
        <v>23</v>
      </c>
      <c r="D71" s="21" t="s">
        <v>214</v>
      </c>
      <c r="E71" s="21" t="s">
        <v>320</v>
      </c>
      <c r="F71" s="21" t="s">
        <v>20</v>
      </c>
      <c r="G71" s="21" t="s">
        <v>26</v>
      </c>
      <c r="H71" s="21" t="s">
        <v>317</v>
      </c>
      <c r="I71" s="21" t="s">
        <v>28</v>
      </c>
      <c r="J71" s="21" t="s">
        <v>217</v>
      </c>
      <c r="K71" s="21" t="s">
        <v>318</v>
      </c>
      <c r="L71" s="24">
        <v>20</v>
      </c>
      <c r="M71" s="21" t="s">
        <v>31</v>
      </c>
      <c r="N71" s="24">
        <v>10</v>
      </c>
      <c r="O71" s="24">
        <v>29</v>
      </c>
      <c r="P71" s="21" t="s">
        <v>321</v>
      </c>
      <c r="Q71" s="21" t="s">
        <v>33</v>
      </c>
      <c r="R71" s="21" t="s">
        <v>322</v>
      </c>
    </row>
    <row r="72" s="13" customFormat="1" ht="67.5" spans="1:18">
      <c r="A72" s="21">
        <v>22</v>
      </c>
      <c r="B72" s="21" t="s">
        <v>22</v>
      </c>
      <c r="C72" s="21" t="s">
        <v>23</v>
      </c>
      <c r="D72" s="21" t="s">
        <v>214</v>
      </c>
      <c r="E72" s="21" t="s">
        <v>323</v>
      </c>
      <c r="F72" s="21" t="s">
        <v>20</v>
      </c>
      <c r="G72" s="21" t="s">
        <v>26</v>
      </c>
      <c r="H72" s="21" t="s">
        <v>317</v>
      </c>
      <c r="I72" s="21" t="s">
        <v>28</v>
      </c>
      <c r="J72" s="21" t="s">
        <v>217</v>
      </c>
      <c r="K72" s="21" t="s">
        <v>318</v>
      </c>
      <c r="L72" s="24">
        <v>20</v>
      </c>
      <c r="M72" s="21" t="s">
        <v>31</v>
      </c>
      <c r="N72" s="24">
        <v>3</v>
      </c>
      <c r="O72" s="24">
        <v>9</v>
      </c>
      <c r="P72" s="21" t="s">
        <v>324</v>
      </c>
      <c r="Q72" s="21" t="s">
        <v>33</v>
      </c>
      <c r="R72" s="21" t="s">
        <v>325</v>
      </c>
    </row>
    <row r="73" s="13" customFormat="1" ht="67.5" spans="1:18">
      <c r="A73" s="21">
        <v>23</v>
      </c>
      <c r="B73" s="21" t="s">
        <v>22</v>
      </c>
      <c r="C73" s="21" t="s">
        <v>23</v>
      </c>
      <c r="D73" s="21" t="s">
        <v>214</v>
      </c>
      <c r="E73" s="21" t="s">
        <v>326</v>
      </c>
      <c r="F73" s="21" t="s">
        <v>20</v>
      </c>
      <c r="G73" s="21" t="s">
        <v>26</v>
      </c>
      <c r="H73" s="21" t="s">
        <v>317</v>
      </c>
      <c r="I73" s="21" t="s">
        <v>28</v>
      </c>
      <c r="J73" s="21" t="s">
        <v>217</v>
      </c>
      <c r="K73" s="21" t="s">
        <v>318</v>
      </c>
      <c r="L73" s="24">
        <v>20</v>
      </c>
      <c r="M73" s="21" t="s">
        <v>31</v>
      </c>
      <c r="N73" s="24">
        <v>12</v>
      </c>
      <c r="O73" s="24">
        <v>26</v>
      </c>
      <c r="P73" s="21" t="s">
        <v>327</v>
      </c>
      <c r="Q73" s="21" t="s">
        <v>33</v>
      </c>
      <c r="R73" s="21" t="s">
        <v>328</v>
      </c>
    </row>
    <row r="74" s="13" customFormat="1" ht="67.5" spans="1:18">
      <c r="A74" s="21">
        <v>24</v>
      </c>
      <c r="B74" s="21" t="s">
        <v>22</v>
      </c>
      <c r="C74" s="21" t="s">
        <v>23</v>
      </c>
      <c r="D74" s="21" t="s">
        <v>214</v>
      </c>
      <c r="E74" s="21" t="s">
        <v>329</v>
      </c>
      <c r="F74" s="21" t="s">
        <v>20</v>
      </c>
      <c r="G74" s="21" t="s">
        <v>26</v>
      </c>
      <c r="H74" s="21" t="s">
        <v>317</v>
      </c>
      <c r="I74" s="21" t="s">
        <v>28</v>
      </c>
      <c r="J74" s="21" t="s">
        <v>217</v>
      </c>
      <c r="K74" s="21" t="s">
        <v>318</v>
      </c>
      <c r="L74" s="24">
        <v>20</v>
      </c>
      <c r="M74" s="21" t="s">
        <v>31</v>
      </c>
      <c r="N74" s="24">
        <v>8</v>
      </c>
      <c r="O74" s="24">
        <v>24</v>
      </c>
      <c r="P74" s="21" t="s">
        <v>330</v>
      </c>
      <c r="Q74" s="21" t="s">
        <v>33</v>
      </c>
      <c r="R74" s="21" t="s">
        <v>331</v>
      </c>
    </row>
    <row r="75" s="13" customFormat="1" ht="67.5" spans="1:18">
      <c r="A75" s="21">
        <v>25</v>
      </c>
      <c r="B75" s="21" t="s">
        <v>22</v>
      </c>
      <c r="C75" s="21" t="s">
        <v>23</v>
      </c>
      <c r="D75" s="21" t="s">
        <v>214</v>
      </c>
      <c r="E75" s="21" t="s">
        <v>332</v>
      </c>
      <c r="F75" s="21" t="s">
        <v>20</v>
      </c>
      <c r="G75" s="21" t="s">
        <v>26</v>
      </c>
      <c r="H75" s="21" t="s">
        <v>317</v>
      </c>
      <c r="I75" s="21" t="s">
        <v>28</v>
      </c>
      <c r="J75" s="21" t="s">
        <v>217</v>
      </c>
      <c r="K75" s="21" t="s">
        <v>318</v>
      </c>
      <c r="L75" s="24">
        <v>20</v>
      </c>
      <c r="M75" s="21" t="s">
        <v>31</v>
      </c>
      <c r="N75" s="24">
        <v>19</v>
      </c>
      <c r="O75" s="24">
        <v>46</v>
      </c>
      <c r="P75" s="21" t="s">
        <v>333</v>
      </c>
      <c r="Q75" s="21" t="s">
        <v>33</v>
      </c>
      <c r="R75" s="21" t="s">
        <v>334</v>
      </c>
    </row>
    <row r="76" s="13" customFormat="1" ht="67.5" spans="1:18">
      <c r="A76" s="21">
        <v>26</v>
      </c>
      <c r="B76" s="21" t="s">
        <v>22</v>
      </c>
      <c r="C76" s="21" t="s">
        <v>23</v>
      </c>
      <c r="D76" s="21" t="s">
        <v>214</v>
      </c>
      <c r="E76" s="21" t="s">
        <v>335</v>
      </c>
      <c r="F76" s="21" t="s">
        <v>20</v>
      </c>
      <c r="G76" s="21" t="s">
        <v>26</v>
      </c>
      <c r="H76" s="21" t="s">
        <v>317</v>
      </c>
      <c r="I76" s="21" t="s">
        <v>28</v>
      </c>
      <c r="J76" s="21" t="s">
        <v>217</v>
      </c>
      <c r="K76" s="21" t="s">
        <v>318</v>
      </c>
      <c r="L76" s="24">
        <v>20</v>
      </c>
      <c r="M76" s="21" t="s">
        <v>31</v>
      </c>
      <c r="N76" s="24">
        <v>16</v>
      </c>
      <c r="O76" s="24">
        <v>67</v>
      </c>
      <c r="P76" s="21" t="s">
        <v>336</v>
      </c>
      <c r="Q76" s="21" t="s">
        <v>33</v>
      </c>
      <c r="R76" s="21" t="s">
        <v>337</v>
      </c>
    </row>
    <row r="77" s="13" customFormat="1" ht="67.5" spans="1:18">
      <c r="A77" s="21">
        <v>27</v>
      </c>
      <c r="B77" s="21" t="s">
        <v>22</v>
      </c>
      <c r="C77" s="21" t="s">
        <v>23</v>
      </c>
      <c r="D77" s="21" t="s">
        <v>214</v>
      </c>
      <c r="E77" s="21" t="s">
        <v>338</v>
      </c>
      <c r="F77" s="21" t="s">
        <v>20</v>
      </c>
      <c r="G77" s="21" t="s">
        <v>26</v>
      </c>
      <c r="H77" s="21" t="s">
        <v>317</v>
      </c>
      <c r="I77" s="21" t="s">
        <v>28</v>
      </c>
      <c r="J77" s="21" t="s">
        <v>217</v>
      </c>
      <c r="K77" s="21" t="s">
        <v>318</v>
      </c>
      <c r="L77" s="24">
        <v>20</v>
      </c>
      <c r="M77" s="21" t="s">
        <v>31</v>
      </c>
      <c r="N77" s="24">
        <v>9</v>
      </c>
      <c r="O77" s="24">
        <v>27</v>
      </c>
      <c r="P77" s="21" t="s">
        <v>339</v>
      </c>
      <c r="Q77" s="21" t="s">
        <v>33</v>
      </c>
      <c r="R77" s="21" t="s">
        <v>340</v>
      </c>
    </row>
    <row r="78" s="13" customFormat="1" ht="78.75" spans="1:18">
      <c r="A78" s="21">
        <v>28</v>
      </c>
      <c r="B78" s="21" t="s">
        <v>22</v>
      </c>
      <c r="C78" s="21" t="s">
        <v>23</v>
      </c>
      <c r="D78" s="21" t="s">
        <v>202</v>
      </c>
      <c r="E78" s="21" t="s">
        <v>341</v>
      </c>
      <c r="F78" s="21" t="s">
        <v>20</v>
      </c>
      <c r="G78" s="21" t="s">
        <v>26</v>
      </c>
      <c r="H78" s="21" t="s">
        <v>342</v>
      </c>
      <c r="I78" s="21" t="s">
        <v>28</v>
      </c>
      <c r="J78" s="21" t="s">
        <v>205</v>
      </c>
      <c r="K78" s="21" t="s">
        <v>343</v>
      </c>
      <c r="L78" s="24">
        <v>20</v>
      </c>
      <c r="M78" s="21" t="s">
        <v>31</v>
      </c>
      <c r="N78" s="24">
        <v>14</v>
      </c>
      <c r="O78" s="24">
        <v>38</v>
      </c>
      <c r="P78" s="21" t="s">
        <v>344</v>
      </c>
      <c r="Q78" s="21" t="s">
        <v>33</v>
      </c>
      <c r="R78" s="21" t="s">
        <v>345</v>
      </c>
    </row>
    <row r="79" s="13" customFormat="1" ht="67.5" spans="1:18">
      <c r="A79" s="21">
        <v>29</v>
      </c>
      <c r="B79" s="21" t="s">
        <v>22</v>
      </c>
      <c r="C79" s="21" t="s">
        <v>23</v>
      </c>
      <c r="D79" s="21" t="s">
        <v>153</v>
      </c>
      <c r="E79" s="21" t="s">
        <v>346</v>
      </c>
      <c r="F79" s="21" t="s">
        <v>20</v>
      </c>
      <c r="G79" s="22" t="s">
        <v>26</v>
      </c>
      <c r="H79" s="22" t="s">
        <v>347</v>
      </c>
      <c r="I79" s="21" t="s">
        <v>28</v>
      </c>
      <c r="J79" s="21" t="s">
        <v>156</v>
      </c>
      <c r="K79" s="21" t="s">
        <v>348</v>
      </c>
      <c r="L79" s="24">
        <v>20</v>
      </c>
      <c r="M79" s="21" t="s">
        <v>31</v>
      </c>
      <c r="N79" s="24">
        <v>37</v>
      </c>
      <c r="O79" s="24">
        <v>103</v>
      </c>
      <c r="P79" s="21" t="s">
        <v>349</v>
      </c>
      <c r="Q79" s="21" t="s">
        <v>33</v>
      </c>
      <c r="R79" s="21" t="s">
        <v>350</v>
      </c>
    </row>
    <row r="80" s="13" customFormat="1" ht="67.5" spans="1:18">
      <c r="A80" s="21">
        <v>30</v>
      </c>
      <c r="B80" s="21" t="s">
        <v>22</v>
      </c>
      <c r="C80" s="21" t="s">
        <v>23</v>
      </c>
      <c r="D80" s="21" t="s">
        <v>153</v>
      </c>
      <c r="E80" s="21" t="s">
        <v>351</v>
      </c>
      <c r="F80" s="21" t="s">
        <v>20</v>
      </c>
      <c r="G80" s="22" t="s">
        <v>26</v>
      </c>
      <c r="H80" s="22" t="s">
        <v>352</v>
      </c>
      <c r="I80" s="21" t="s">
        <v>28</v>
      </c>
      <c r="J80" s="21" t="s">
        <v>156</v>
      </c>
      <c r="K80" s="21" t="s">
        <v>353</v>
      </c>
      <c r="L80" s="24">
        <v>20</v>
      </c>
      <c r="M80" s="21" t="s">
        <v>31</v>
      </c>
      <c r="N80" s="24">
        <v>18</v>
      </c>
      <c r="O80" s="24">
        <v>54</v>
      </c>
      <c r="P80" s="21" t="s">
        <v>354</v>
      </c>
      <c r="Q80" s="21" t="s">
        <v>33</v>
      </c>
      <c r="R80" s="21" t="s">
        <v>350</v>
      </c>
    </row>
    <row r="81" s="13" customFormat="1" ht="67.5" spans="1:18">
      <c r="A81" s="21">
        <v>31</v>
      </c>
      <c r="B81" s="21" t="s">
        <v>22</v>
      </c>
      <c r="C81" s="21" t="s">
        <v>23</v>
      </c>
      <c r="D81" s="21" t="s">
        <v>153</v>
      </c>
      <c r="E81" s="21" t="s">
        <v>355</v>
      </c>
      <c r="F81" s="21" t="s">
        <v>20</v>
      </c>
      <c r="G81" s="22" t="s">
        <v>26</v>
      </c>
      <c r="H81" s="22" t="s">
        <v>356</v>
      </c>
      <c r="I81" s="21" t="s">
        <v>28</v>
      </c>
      <c r="J81" s="21" t="s">
        <v>156</v>
      </c>
      <c r="K81" s="21" t="s">
        <v>357</v>
      </c>
      <c r="L81" s="24">
        <v>20</v>
      </c>
      <c r="M81" s="21" t="s">
        <v>31</v>
      </c>
      <c r="N81" s="24">
        <v>12</v>
      </c>
      <c r="O81" s="24">
        <v>32</v>
      </c>
      <c r="P81" s="21" t="s">
        <v>358</v>
      </c>
      <c r="Q81" s="21" t="s">
        <v>33</v>
      </c>
      <c r="R81" s="21" t="s">
        <v>350</v>
      </c>
    </row>
    <row r="82" s="13" customFormat="1" ht="67.5" spans="1:18">
      <c r="A82" s="21">
        <v>32</v>
      </c>
      <c r="B82" s="21" t="s">
        <v>22</v>
      </c>
      <c r="C82" s="21" t="s">
        <v>23</v>
      </c>
      <c r="D82" s="21" t="s">
        <v>153</v>
      </c>
      <c r="E82" s="21" t="s">
        <v>359</v>
      </c>
      <c r="F82" s="21" t="s">
        <v>20</v>
      </c>
      <c r="G82" s="22" t="s">
        <v>26</v>
      </c>
      <c r="H82" s="22" t="s">
        <v>155</v>
      </c>
      <c r="I82" s="21" t="s">
        <v>28</v>
      </c>
      <c r="J82" s="21" t="s">
        <v>156</v>
      </c>
      <c r="K82" s="21" t="s">
        <v>360</v>
      </c>
      <c r="L82" s="26">
        <v>20</v>
      </c>
      <c r="M82" s="21" t="s">
        <v>31</v>
      </c>
      <c r="N82" s="26">
        <v>18</v>
      </c>
      <c r="O82" s="26">
        <v>47</v>
      </c>
      <c r="P82" s="21" t="s">
        <v>361</v>
      </c>
      <c r="Q82" s="21" t="s">
        <v>33</v>
      </c>
      <c r="R82" s="21" t="s">
        <v>350</v>
      </c>
    </row>
    <row r="83" s="13" customFormat="1" ht="67.5" spans="1:18">
      <c r="A83" s="21">
        <v>33</v>
      </c>
      <c r="B83" s="21" t="s">
        <v>22</v>
      </c>
      <c r="C83" s="21" t="s">
        <v>23</v>
      </c>
      <c r="D83" s="21" t="s">
        <v>153</v>
      </c>
      <c r="E83" s="21" t="s">
        <v>362</v>
      </c>
      <c r="F83" s="21" t="s">
        <v>20</v>
      </c>
      <c r="G83" s="22" t="s">
        <v>26</v>
      </c>
      <c r="H83" s="22" t="s">
        <v>363</v>
      </c>
      <c r="I83" s="21" t="s">
        <v>28</v>
      </c>
      <c r="J83" s="21" t="s">
        <v>156</v>
      </c>
      <c r="K83" s="21" t="s">
        <v>364</v>
      </c>
      <c r="L83" s="26">
        <v>20</v>
      </c>
      <c r="M83" s="21" t="s">
        <v>31</v>
      </c>
      <c r="N83" s="26">
        <v>24</v>
      </c>
      <c r="O83" s="26">
        <v>55</v>
      </c>
      <c r="P83" s="21" t="s">
        <v>365</v>
      </c>
      <c r="Q83" s="21" t="s">
        <v>33</v>
      </c>
      <c r="R83" s="21" t="s">
        <v>366</v>
      </c>
    </row>
    <row r="84" s="13" customFormat="1" ht="67.5" spans="1:18">
      <c r="A84" s="21">
        <v>34</v>
      </c>
      <c r="B84" s="21" t="s">
        <v>22</v>
      </c>
      <c r="C84" s="21" t="s">
        <v>23</v>
      </c>
      <c r="D84" s="21" t="s">
        <v>153</v>
      </c>
      <c r="E84" s="21" t="s">
        <v>367</v>
      </c>
      <c r="F84" s="21" t="s">
        <v>20</v>
      </c>
      <c r="G84" s="22" t="s">
        <v>26</v>
      </c>
      <c r="H84" s="22" t="s">
        <v>368</v>
      </c>
      <c r="I84" s="21" t="s">
        <v>28</v>
      </c>
      <c r="J84" s="21" t="s">
        <v>156</v>
      </c>
      <c r="K84" s="21" t="s">
        <v>369</v>
      </c>
      <c r="L84" s="26">
        <v>20</v>
      </c>
      <c r="M84" s="21" t="s">
        <v>31</v>
      </c>
      <c r="N84" s="26">
        <v>60</v>
      </c>
      <c r="O84" s="26">
        <v>232</v>
      </c>
      <c r="P84" s="21" t="s">
        <v>370</v>
      </c>
      <c r="Q84" s="21" t="s">
        <v>33</v>
      </c>
      <c r="R84" s="21" t="s">
        <v>371</v>
      </c>
    </row>
    <row r="85" s="13" customFormat="1" ht="67.5" spans="1:18">
      <c r="A85" s="21">
        <v>35</v>
      </c>
      <c r="B85" s="21" t="s">
        <v>22</v>
      </c>
      <c r="C85" s="21" t="s">
        <v>23</v>
      </c>
      <c r="D85" s="21" t="s">
        <v>153</v>
      </c>
      <c r="E85" s="21" t="s">
        <v>372</v>
      </c>
      <c r="F85" s="21" t="s">
        <v>20</v>
      </c>
      <c r="G85" s="22" t="s">
        <v>26</v>
      </c>
      <c r="H85" s="22" t="s">
        <v>373</v>
      </c>
      <c r="I85" s="21" t="s">
        <v>28</v>
      </c>
      <c r="J85" s="21" t="s">
        <v>156</v>
      </c>
      <c r="K85" s="21" t="s">
        <v>374</v>
      </c>
      <c r="L85" s="26">
        <v>20</v>
      </c>
      <c r="M85" s="21" t="s">
        <v>31</v>
      </c>
      <c r="N85" s="26">
        <v>9</v>
      </c>
      <c r="O85" s="26">
        <v>42</v>
      </c>
      <c r="P85" s="21" t="s">
        <v>375</v>
      </c>
      <c r="Q85" s="21" t="s">
        <v>33</v>
      </c>
      <c r="R85" s="21" t="s">
        <v>376</v>
      </c>
    </row>
    <row r="86" s="13" customFormat="1" ht="67.5" spans="1:18">
      <c r="A86" s="21">
        <v>36</v>
      </c>
      <c r="B86" s="21" t="s">
        <v>22</v>
      </c>
      <c r="C86" s="21" t="s">
        <v>23</v>
      </c>
      <c r="D86" s="21" t="s">
        <v>153</v>
      </c>
      <c r="E86" s="21" t="s">
        <v>377</v>
      </c>
      <c r="F86" s="21" t="s">
        <v>20</v>
      </c>
      <c r="G86" s="22" t="s">
        <v>26</v>
      </c>
      <c r="H86" s="22" t="s">
        <v>378</v>
      </c>
      <c r="I86" s="21" t="s">
        <v>28</v>
      </c>
      <c r="J86" s="21" t="s">
        <v>156</v>
      </c>
      <c r="K86" s="21" t="s">
        <v>379</v>
      </c>
      <c r="L86" s="26">
        <v>20</v>
      </c>
      <c r="M86" s="21" t="s">
        <v>31</v>
      </c>
      <c r="N86" s="26">
        <v>13</v>
      </c>
      <c r="O86" s="26">
        <v>29</v>
      </c>
      <c r="P86" s="21" t="s">
        <v>380</v>
      </c>
      <c r="Q86" s="21" t="s">
        <v>33</v>
      </c>
      <c r="R86" s="21" t="s">
        <v>381</v>
      </c>
    </row>
    <row r="87" s="13" customFormat="1" ht="67.5" spans="1:18">
      <c r="A87" s="21">
        <v>37</v>
      </c>
      <c r="B87" s="21" t="s">
        <v>22</v>
      </c>
      <c r="C87" s="21" t="s">
        <v>23</v>
      </c>
      <c r="D87" s="21" t="s">
        <v>153</v>
      </c>
      <c r="E87" s="21" t="s">
        <v>382</v>
      </c>
      <c r="F87" s="21" t="s">
        <v>20</v>
      </c>
      <c r="G87" s="22" t="s">
        <v>26</v>
      </c>
      <c r="H87" s="22" t="s">
        <v>383</v>
      </c>
      <c r="I87" s="21" t="s">
        <v>28</v>
      </c>
      <c r="J87" s="21" t="s">
        <v>156</v>
      </c>
      <c r="K87" s="21" t="s">
        <v>384</v>
      </c>
      <c r="L87" s="26">
        <v>20</v>
      </c>
      <c r="M87" s="21" t="s">
        <v>31</v>
      </c>
      <c r="N87" s="26">
        <v>15</v>
      </c>
      <c r="O87" s="26">
        <v>49</v>
      </c>
      <c r="P87" s="21" t="s">
        <v>385</v>
      </c>
      <c r="Q87" s="21" t="s">
        <v>33</v>
      </c>
      <c r="R87" s="21" t="s">
        <v>269</v>
      </c>
    </row>
    <row r="88" s="13" customFormat="1" ht="78.75" spans="1:18">
      <c r="A88" s="21">
        <v>38</v>
      </c>
      <c r="B88" s="21" t="s">
        <v>22</v>
      </c>
      <c r="C88" s="21" t="s">
        <v>23</v>
      </c>
      <c r="D88" s="21" t="s">
        <v>164</v>
      </c>
      <c r="E88" s="21" t="s">
        <v>386</v>
      </c>
      <c r="F88" s="21" t="s">
        <v>20</v>
      </c>
      <c r="G88" s="21" t="s">
        <v>26</v>
      </c>
      <c r="H88" s="21" t="s">
        <v>387</v>
      </c>
      <c r="I88" s="21" t="s">
        <v>28</v>
      </c>
      <c r="J88" s="21" t="s">
        <v>167</v>
      </c>
      <c r="K88" s="21" t="s">
        <v>388</v>
      </c>
      <c r="L88" s="24">
        <v>20</v>
      </c>
      <c r="M88" s="21" t="s">
        <v>31</v>
      </c>
      <c r="N88" s="24">
        <v>14</v>
      </c>
      <c r="O88" s="24">
        <v>33</v>
      </c>
      <c r="P88" s="21" t="s">
        <v>389</v>
      </c>
      <c r="Q88" s="21" t="s">
        <v>33</v>
      </c>
      <c r="R88" s="21" t="s">
        <v>390</v>
      </c>
    </row>
    <row r="89" s="13" customFormat="1" ht="78.75" spans="1:18">
      <c r="A89" s="21">
        <v>39</v>
      </c>
      <c r="B89" s="21" t="s">
        <v>22</v>
      </c>
      <c r="C89" s="21" t="s">
        <v>23</v>
      </c>
      <c r="D89" s="21" t="s">
        <v>164</v>
      </c>
      <c r="E89" s="21" t="s">
        <v>391</v>
      </c>
      <c r="F89" s="21" t="s">
        <v>20</v>
      </c>
      <c r="G89" s="21" t="s">
        <v>26</v>
      </c>
      <c r="H89" s="21" t="s">
        <v>392</v>
      </c>
      <c r="I89" s="21" t="s">
        <v>28</v>
      </c>
      <c r="J89" s="21" t="s">
        <v>167</v>
      </c>
      <c r="K89" s="21" t="s">
        <v>393</v>
      </c>
      <c r="L89" s="24">
        <v>20</v>
      </c>
      <c r="M89" s="21" t="s">
        <v>31</v>
      </c>
      <c r="N89" s="24">
        <v>10</v>
      </c>
      <c r="O89" s="24">
        <v>21</v>
      </c>
      <c r="P89" s="21" t="s">
        <v>394</v>
      </c>
      <c r="Q89" s="21" t="s">
        <v>33</v>
      </c>
      <c r="R89" s="21" t="s">
        <v>395</v>
      </c>
    </row>
    <row r="90" s="13" customFormat="1" ht="78.75" spans="1:18">
      <c r="A90" s="21">
        <v>40</v>
      </c>
      <c r="B90" s="21" t="s">
        <v>22</v>
      </c>
      <c r="C90" s="21" t="s">
        <v>23</v>
      </c>
      <c r="D90" s="21" t="s">
        <v>164</v>
      </c>
      <c r="E90" s="21" t="s">
        <v>396</v>
      </c>
      <c r="F90" s="21" t="s">
        <v>20</v>
      </c>
      <c r="G90" s="21" t="s">
        <v>26</v>
      </c>
      <c r="H90" s="21" t="s">
        <v>166</v>
      </c>
      <c r="I90" s="21" t="s">
        <v>28</v>
      </c>
      <c r="J90" s="21" t="s">
        <v>167</v>
      </c>
      <c r="K90" s="21" t="s">
        <v>397</v>
      </c>
      <c r="L90" s="24">
        <v>20</v>
      </c>
      <c r="M90" s="21" t="s">
        <v>31</v>
      </c>
      <c r="N90" s="24">
        <v>10</v>
      </c>
      <c r="O90" s="24">
        <v>30</v>
      </c>
      <c r="P90" s="21" t="s">
        <v>398</v>
      </c>
      <c r="Q90" s="21" t="s">
        <v>33</v>
      </c>
      <c r="R90" s="21" t="s">
        <v>376</v>
      </c>
    </row>
    <row r="91" s="15" customFormat="1" ht="17" customHeight="1" spans="1:18">
      <c r="A91" s="20">
        <v>39</v>
      </c>
      <c r="B91" s="20"/>
      <c r="C91" s="20"/>
      <c r="D91" s="20"/>
      <c r="E91" s="20" t="s">
        <v>399</v>
      </c>
      <c r="F91" s="20"/>
      <c r="G91" s="20"/>
      <c r="H91" s="20"/>
      <c r="I91" s="20"/>
      <c r="J91" s="20"/>
      <c r="K91" s="20"/>
      <c r="L91" s="23">
        <f>SUM(L92:L130)</f>
        <v>390</v>
      </c>
      <c r="M91" s="23"/>
      <c r="N91" s="23">
        <f>SUM(N92:N130)</f>
        <v>403</v>
      </c>
      <c r="O91" s="23">
        <f>SUM(O92:O130)</f>
        <v>1114</v>
      </c>
      <c r="P91" s="20"/>
      <c r="Q91" s="20"/>
      <c r="R91" s="20"/>
    </row>
    <row r="92" s="13" customFormat="1" ht="67.5" spans="1:18">
      <c r="A92" s="21">
        <v>1</v>
      </c>
      <c r="B92" s="21" t="s">
        <v>22</v>
      </c>
      <c r="C92" s="21" t="s">
        <v>23</v>
      </c>
      <c r="D92" s="21" t="s">
        <v>24</v>
      </c>
      <c r="E92" s="21" t="s">
        <v>400</v>
      </c>
      <c r="F92" s="21" t="s">
        <v>20</v>
      </c>
      <c r="G92" s="21" t="s">
        <v>26</v>
      </c>
      <c r="H92" s="21" t="s">
        <v>401</v>
      </c>
      <c r="I92" s="21" t="s">
        <v>28</v>
      </c>
      <c r="J92" s="21" t="s">
        <v>29</v>
      </c>
      <c r="K92" s="21" t="s">
        <v>402</v>
      </c>
      <c r="L92" s="24">
        <v>10</v>
      </c>
      <c r="M92" s="21" t="s">
        <v>31</v>
      </c>
      <c r="N92" s="24">
        <v>5</v>
      </c>
      <c r="O92" s="24">
        <v>13</v>
      </c>
      <c r="P92" s="21" t="s">
        <v>403</v>
      </c>
      <c r="Q92" s="21" t="s">
        <v>33</v>
      </c>
      <c r="R92" s="21" t="s">
        <v>404</v>
      </c>
    </row>
    <row r="93" s="13" customFormat="1" ht="67.5" spans="1:18">
      <c r="A93" s="21">
        <v>2</v>
      </c>
      <c r="B93" s="21" t="s">
        <v>22</v>
      </c>
      <c r="C93" s="21" t="s">
        <v>23</v>
      </c>
      <c r="D93" s="21" t="s">
        <v>24</v>
      </c>
      <c r="E93" s="21" t="s">
        <v>405</v>
      </c>
      <c r="F93" s="21" t="s">
        <v>20</v>
      </c>
      <c r="G93" s="21" t="s">
        <v>26</v>
      </c>
      <c r="H93" s="21" t="s">
        <v>406</v>
      </c>
      <c r="I93" s="21" t="s">
        <v>28</v>
      </c>
      <c r="J93" s="21" t="s">
        <v>29</v>
      </c>
      <c r="K93" s="21" t="s">
        <v>407</v>
      </c>
      <c r="L93" s="24">
        <v>10</v>
      </c>
      <c r="M93" s="21" t="s">
        <v>31</v>
      </c>
      <c r="N93" s="24">
        <v>12</v>
      </c>
      <c r="O93" s="24">
        <v>32</v>
      </c>
      <c r="P93" s="21" t="s">
        <v>408</v>
      </c>
      <c r="Q93" s="21" t="s">
        <v>33</v>
      </c>
      <c r="R93" s="21" t="s">
        <v>409</v>
      </c>
    </row>
    <row r="94" s="13" customFormat="1" ht="67.5" spans="1:18">
      <c r="A94" s="21">
        <v>3</v>
      </c>
      <c r="B94" s="21" t="s">
        <v>22</v>
      </c>
      <c r="C94" s="21" t="s">
        <v>23</v>
      </c>
      <c r="D94" s="21" t="s">
        <v>24</v>
      </c>
      <c r="E94" s="21" t="s">
        <v>410</v>
      </c>
      <c r="F94" s="21" t="s">
        <v>20</v>
      </c>
      <c r="G94" s="21" t="s">
        <v>26</v>
      </c>
      <c r="H94" s="21" t="s">
        <v>411</v>
      </c>
      <c r="I94" s="21" t="s">
        <v>28</v>
      </c>
      <c r="J94" s="21" t="s">
        <v>29</v>
      </c>
      <c r="K94" s="21" t="s">
        <v>412</v>
      </c>
      <c r="L94" s="24">
        <v>10</v>
      </c>
      <c r="M94" s="21" t="s">
        <v>31</v>
      </c>
      <c r="N94" s="24">
        <v>10</v>
      </c>
      <c r="O94" s="24">
        <v>35</v>
      </c>
      <c r="P94" s="21" t="s">
        <v>413</v>
      </c>
      <c r="Q94" s="21" t="s">
        <v>33</v>
      </c>
      <c r="R94" s="21" t="s">
        <v>414</v>
      </c>
    </row>
    <row r="95" s="13" customFormat="1" ht="67.5" spans="1:18">
      <c r="A95" s="21">
        <v>4</v>
      </c>
      <c r="B95" s="21" t="s">
        <v>22</v>
      </c>
      <c r="C95" s="21" t="s">
        <v>23</v>
      </c>
      <c r="D95" s="21" t="s">
        <v>24</v>
      </c>
      <c r="E95" s="21" t="s">
        <v>415</v>
      </c>
      <c r="F95" s="21" t="s">
        <v>20</v>
      </c>
      <c r="G95" s="21" t="s">
        <v>26</v>
      </c>
      <c r="H95" s="21" t="s">
        <v>36</v>
      </c>
      <c r="I95" s="21" t="s">
        <v>28</v>
      </c>
      <c r="J95" s="21" t="s">
        <v>29</v>
      </c>
      <c r="K95" s="21" t="s">
        <v>416</v>
      </c>
      <c r="L95" s="24">
        <v>10</v>
      </c>
      <c r="M95" s="21" t="s">
        <v>31</v>
      </c>
      <c r="N95" s="24">
        <v>26</v>
      </c>
      <c r="O95" s="24">
        <v>67</v>
      </c>
      <c r="P95" s="21" t="s">
        <v>417</v>
      </c>
      <c r="Q95" s="21" t="s">
        <v>33</v>
      </c>
      <c r="R95" s="21" t="s">
        <v>418</v>
      </c>
    </row>
    <row r="96" s="13" customFormat="1" ht="78.75" spans="1:18">
      <c r="A96" s="21">
        <v>5</v>
      </c>
      <c r="B96" s="21" t="s">
        <v>22</v>
      </c>
      <c r="C96" s="21" t="s">
        <v>23</v>
      </c>
      <c r="D96" s="21" t="s">
        <v>40</v>
      </c>
      <c r="E96" s="21" t="s">
        <v>419</v>
      </c>
      <c r="F96" s="21" t="s">
        <v>20</v>
      </c>
      <c r="G96" s="21" t="s">
        <v>26</v>
      </c>
      <c r="H96" s="21" t="s">
        <v>420</v>
      </c>
      <c r="I96" s="21" t="s">
        <v>28</v>
      </c>
      <c r="J96" s="21" t="s">
        <v>43</v>
      </c>
      <c r="K96" s="21" t="s">
        <v>421</v>
      </c>
      <c r="L96" s="24">
        <v>10</v>
      </c>
      <c r="M96" s="21" t="s">
        <v>31</v>
      </c>
      <c r="N96" s="24">
        <v>9</v>
      </c>
      <c r="O96" s="24">
        <v>17</v>
      </c>
      <c r="P96" s="21" t="s">
        <v>422</v>
      </c>
      <c r="Q96" s="21" t="s">
        <v>33</v>
      </c>
      <c r="R96" s="21" t="s">
        <v>423</v>
      </c>
    </row>
    <row r="97" s="13" customFormat="1" ht="45" spans="1:18">
      <c r="A97" s="21">
        <v>6</v>
      </c>
      <c r="B97" s="21" t="s">
        <v>22</v>
      </c>
      <c r="C97" s="21" t="s">
        <v>23</v>
      </c>
      <c r="D97" s="21" t="s">
        <v>40</v>
      </c>
      <c r="E97" s="21" t="s">
        <v>424</v>
      </c>
      <c r="F97" s="21" t="s">
        <v>20</v>
      </c>
      <c r="G97" s="21" t="s">
        <v>26</v>
      </c>
      <c r="H97" s="21" t="s">
        <v>425</v>
      </c>
      <c r="I97" s="21" t="s">
        <v>28</v>
      </c>
      <c r="J97" s="21" t="s">
        <v>43</v>
      </c>
      <c r="K97" s="21" t="s">
        <v>426</v>
      </c>
      <c r="L97" s="24">
        <v>10</v>
      </c>
      <c r="M97" s="21" t="s">
        <v>31</v>
      </c>
      <c r="N97" s="24">
        <v>4</v>
      </c>
      <c r="O97" s="24">
        <v>10</v>
      </c>
      <c r="P97" s="21" t="s">
        <v>427</v>
      </c>
      <c r="Q97" s="21" t="s">
        <v>33</v>
      </c>
      <c r="R97" s="21" t="s">
        <v>428</v>
      </c>
    </row>
    <row r="98" s="13" customFormat="1" ht="45" spans="1:18">
      <c r="A98" s="21">
        <v>7</v>
      </c>
      <c r="B98" s="21" t="s">
        <v>22</v>
      </c>
      <c r="C98" s="21" t="s">
        <v>23</v>
      </c>
      <c r="D98" s="21" t="s">
        <v>40</v>
      </c>
      <c r="E98" s="21" t="s">
        <v>429</v>
      </c>
      <c r="F98" s="21" t="s">
        <v>20</v>
      </c>
      <c r="G98" s="21" t="s">
        <v>26</v>
      </c>
      <c r="H98" s="21" t="s">
        <v>430</v>
      </c>
      <c r="I98" s="21" t="s">
        <v>28</v>
      </c>
      <c r="J98" s="21" t="s">
        <v>43</v>
      </c>
      <c r="K98" s="21" t="s">
        <v>431</v>
      </c>
      <c r="L98" s="24">
        <v>10</v>
      </c>
      <c r="M98" s="21" t="s">
        <v>31</v>
      </c>
      <c r="N98" s="24">
        <v>10</v>
      </c>
      <c r="O98" s="24">
        <v>22</v>
      </c>
      <c r="P98" s="21" t="s">
        <v>432</v>
      </c>
      <c r="Q98" s="21" t="s">
        <v>33</v>
      </c>
      <c r="R98" s="21" t="s">
        <v>433</v>
      </c>
    </row>
    <row r="99" s="13" customFormat="1" ht="45" spans="1:18">
      <c r="A99" s="21">
        <v>8</v>
      </c>
      <c r="B99" s="21" t="s">
        <v>22</v>
      </c>
      <c r="C99" s="21" t="s">
        <v>23</v>
      </c>
      <c r="D99" s="21" t="s">
        <v>56</v>
      </c>
      <c r="E99" s="21" t="s">
        <v>434</v>
      </c>
      <c r="F99" s="21" t="s">
        <v>20</v>
      </c>
      <c r="G99" s="22" t="s">
        <v>26</v>
      </c>
      <c r="H99" s="21" t="s">
        <v>435</v>
      </c>
      <c r="I99" s="21" t="s">
        <v>28</v>
      </c>
      <c r="J99" s="21" t="s">
        <v>59</v>
      </c>
      <c r="K99" s="21" t="s">
        <v>436</v>
      </c>
      <c r="L99" s="24">
        <v>10</v>
      </c>
      <c r="M99" s="21" t="s">
        <v>31</v>
      </c>
      <c r="N99" s="24">
        <v>7</v>
      </c>
      <c r="O99" s="24">
        <v>18</v>
      </c>
      <c r="P99" s="21" t="s">
        <v>437</v>
      </c>
      <c r="Q99" s="21" t="s">
        <v>33</v>
      </c>
      <c r="R99" s="21" t="s">
        <v>438</v>
      </c>
    </row>
    <row r="100" s="13" customFormat="1" ht="45" spans="1:18">
      <c r="A100" s="21">
        <v>9</v>
      </c>
      <c r="B100" s="21" t="s">
        <v>22</v>
      </c>
      <c r="C100" s="21" t="s">
        <v>23</v>
      </c>
      <c r="D100" s="21" t="s">
        <v>56</v>
      </c>
      <c r="E100" s="21" t="s">
        <v>439</v>
      </c>
      <c r="F100" s="21" t="s">
        <v>20</v>
      </c>
      <c r="G100" s="22" t="s">
        <v>26</v>
      </c>
      <c r="H100" s="21" t="s">
        <v>440</v>
      </c>
      <c r="I100" s="21" t="s">
        <v>28</v>
      </c>
      <c r="J100" s="21" t="s">
        <v>59</v>
      </c>
      <c r="K100" s="21" t="s">
        <v>441</v>
      </c>
      <c r="L100" s="24">
        <v>10</v>
      </c>
      <c r="M100" s="21" t="s">
        <v>31</v>
      </c>
      <c r="N100" s="24">
        <v>7</v>
      </c>
      <c r="O100" s="24">
        <v>23</v>
      </c>
      <c r="P100" s="21" t="s">
        <v>442</v>
      </c>
      <c r="Q100" s="21" t="s">
        <v>33</v>
      </c>
      <c r="R100" s="21" t="s">
        <v>443</v>
      </c>
    </row>
    <row r="101" s="13" customFormat="1" ht="45" spans="1:18">
      <c r="A101" s="21">
        <v>10</v>
      </c>
      <c r="B101" s="21" t="s">
        <v>22</v>
      </c>
      <c r="C101" s="21" t="s">
        <v>23</v>
      </c>
      <c r="D101" s="21" t="s">
        <v>56</v>
      </c>
      <c r="E101" s="21" t="s">
        <v>444</v>
      </c>
      <c r="F101" s="21" t="s">
        <v>20</v>
      </c>
      <c r="G101" s="22" t="s">
        <v>26</v>
      </c>
      <c r="H101" s="21" t="s">
        <v>445</v>
      </c>
      <c r="I101" s="21" t="s">
        <v>28</v>
      </c>
      <c r="J101" s="21" t="s">
        <v>59</v>
      </c>
      <c r="K101" s="21" t="s">
        <v>446</v>
      </c>
      <c r="L101" s="24">
        <v>10</v>
      </c>
      <c r="M101" s="21" t="s">
        <v>31</v>
      </c>
      <c r="N101" s="24">
        <v>5</v>
      </c>
      <c r="O101" s="24">
        <v>18</v>
      </c>
      <c r="P101" s="21" t="s">
        <v>447</v>
      </c>
      <c r="Q101" s="21" t="s">
        <v>33</v>
      </c>
      <c r="R101" s="21" t="s">
        <v>448</v>
      </c>
    </row>
    <row r="102" s="13" customFormat="1" ht="56.25" spans="1:18">
      <c r="A102" s="21">
        <v>11</v>
      </c>
      <c r="B102" s="21" t="s">
        <v>22</v>
      </c>
      <c r="C102" s="21" t="s">
        <v>23</v>
      </c>
      <c r="D102" s="21" t="s">
        <v>68</v>
      </c>
      <c r="E102" s="21" t="s">
        <v>449</v>
      </c>
      <c r="F102" s="21" t="s">
        <v>20</v>
      </c>
      <c r="G102" s="21" t="s">
        <v>26</v>
      </c>
      <c r="H102" s="21" t="s">
        <v>450</v>
      </c>
      <c r="I102" s="21" t="s">
        <v>28</v>
      </c>
      <c r="J102" s="21" t="s">
        <v>71</v>
      </c>
      <c r="K102" s="21" t="s">
        <v>451</v>
      </c>
      <c r="L102" s="24">
        <v>10</v>
      </c>
      <c r="M102" s="21" t="s">
        <v>31</v>
      </c>
      <c r="N102" s="24">
        <v>18</v>
      </c>
      <c r="O102" s="24">
        <v>45</v>
      </c>
      <c r="P102" s="21" t="s">
        <v>452</v>
      </c>
      <c r="Q102" s="21" t="s">
        <v>33</v>
      </c>
      <c r="R102" s="21" t="s">
        <v>74</v>
      </c>
    </row>
    <row r="103" s="13" customFormat="1" ht="56.25" spans="1:18">
      <c r="A103" s="21">
        <v>12</v>
      </c>
      <c r="B103" s="21" t="s">
        <v>22</v>
      </c>
      <c r="C103" s="21" t="s">
        <v>23</v>
      </c>
      <c r="D103" s="21" t="s">
        <v>68</v>
      </c>
      <c r="E103" s="21" t="s">
        <v>453</v>
      </c>
      <c r="F103" s="21" t="s">
        <v>20</v>
      </c>
      <c r="G103" s="21" t="s">
        <v>26</v>
      </c>
      <c r="H103" s="21" t="s">
        <v>80</v>
      </c>
      <c r="I103" s="21" t="s">
        <v>28</v>
      </c>
      <c r="J103" s="21" t="s">
        <v>71</v>
      </c>
      <c r="K103" s="21" t="s">
        <v>454</v>
      </c>
      <c r="L103" s="24">
        <v>10</v>
      </c>
      <c r="M103" s="21" t="s">
        <v>31</v>
      </c>
      <c r="N103" s="24">
        <v>20</v>
      </c>
      <c r="O103" s="24">
        <v>68</v>
      </c>
      <c r="P103" s="21" t="s">
        <v>455</v>
      </c>
      <c r="Q103" s="21" t="s">
        <v>33</v>
      </c>
      <c r="R103" s="21" t="s">
        <v>74</v>
      </c>
    </row>
    <row r="104" s="13" customFormat="1" ht="56.25" spans="1:18">
      <c r="A104" s="21">
        <v>13</v>
      </c>
      <c r="B104" s="21" t="s">
        <v>22</v>
      </c>
      <c r="C104" s="21" t="s">
        <v>23</v>
      </c>
      <c r="D104" s="21" t="s">
        <v>68</v>
      </c>
      <c r="E104" s="21" t="s">
        <v>456</v>
      </c>
      <c r="F104" s="21" t="s">
        <v>20</v>
      </c>
      <c r="G104" s="21" t="s">
        <v>26</v>
      </c>
      <c r="H104" s="21" t="s">
        <v>70</v>
      </c>
      <c r="I104" s="21" t="s">
        <v>28</v>
      </c>
      <c r="J104" s="21" t="s">
        <v>71</v>
      </c>
      <c r="K104" s="21" t="s">
        <v>457</v>
      </c>
      <c r="L104" s="24">
        <v>10</v>
      </c>
      <c r="M104" s="21" t="s">
        <v>31</v>
      </c>
      <c r="N104" s="24">
        <v>13</v>
      </c>
      <c r="O104" s="24">
        <v>32</v>
      </c>
      <c r="P104" s="21" t="s">
        <v>458</v>
      </c>
      <c r="Q104" s="21" t="s">
        <v>33</v>
      </c>
      <c r="R104" s="21" t="s">
        <v>74</v>
      </c>
    </row>
    <row r="105" s="13" customFormat="1" ht="78.75" spans="1:18">
      <c r="A105" s="21">
        <v>14</v>
      </c>
      <c r="B105" s="21" t="s">
        <v>22</v>
      </c>
      <c r="C105" s="21" t="s">
        <v>23</v>
      </c>
      <c r="D105" s="21" t="s">
        <v>83</v>
      </c>
      <c r="E105" s="21" t="s">
        <v>459</v>
      </c>
      <c r="F105" s="21" t="s">
        <v>20</v>
      </c>
      <c r="G105" s="21" t="s">
        <v>460</v>
      </c>
      <c r="H105" s="21" t="s">
        <v>461</v>
      </c>
      <c r="I105" s="21" t="s">
        <v>28</v>
      </c>
      <c r="J105" s="21" t="s">
        <v>86</v>
      </c>
      <c r="K105" s="21" t="s">
        <v>462</v>
      </c>
      <c r="L105" s="24">
        <v>10</v>
      </c>
      <c r="M105" s="21" t="s">
        <v>31</v>
      </c>
      <c r="N105" s="24">
        <v>3</v>
      </c>
      <c r="O105" s="24">
        <v>13</v>
      </c>
      <c r="P105" s="21" t="s">
        <v>463</v>
      </c>
      <c r="Q105" s="21" t="s">
        <v>33</v>
      </c>
      <c r="R105" s="21" t="s">
        <v>278</v>
      </c>
    </row>
    <row r="106" s="13" customFormat="1" ht="78.75" spans="1:18">
      <c r="A106" s="21">
        <v>15</v>
      </c>
      <c r="B106" s="21" t="s">
        <v>22</v>
      </c>
      <c r="C106" s="21" t="s">
        <v>23</v>
      </c>
      <c r="D106" s="21" t="s">
        <v>83</v>
      </c>
      <c r="E106" s="21" t="s">
        <v>464</v>
      </c>
      <c r="F106" s="21" t="s">
        <v>20</v>
      </c>
      <c r="G106" s="21" t="s">
        <v>460</v>
      </c>
      <c r="H106" s="21" t="s">
        <v>465</v>
      </c>
      <c r="I106" s="21" t="s">
        <v>28</v>
      </c>
      <c r="J106" s="21" t="s">
        <v>86</v>
      </c>
      <c r="K106" s="21" t="s">
        <v>466</v>
      </c>
      <c r="L106" s="24">
        <v>10</v>
      </c>
      <c r="M106" s="21" t="s">
        <v>31</v>
      </c>
      <c r="N106" s="24">
        <v>10</v>
      </c>
      <c r="O106" s="24">
        <v>21</v>
      </c>
      <c r="P106" s="21" t="s">
        <v>467</v>
      </c>
      <c r="Q106" s="21" t="s">
        <v>33</v>
      </c>
      <c r="R106" s="21" t="s">
        <v>468</v>
      </c>
    </row>
    <row r="107" s="13" customFormat="1" ht="78.75" spans="1:18">
      <c r="A107" s="21">
        <v>16</v>
      </c>
      <c r="B107" s="21" t="s">
        <v>22</v>
      </c>
      <c r="C107" s="21" t="s">
        <v>23</v>
      </c>
      <c r="D107" s="21" t="s">
        <v>83</v>
      </c>
      <c r="E107" s="21" t="s">
        <v>469</v>
      </c>
      <c r="F107" s="21" t="s">
        <v>20</v>
      </c>
      <c r="G107" s="21" t="s">
        <v>460</v>
      </c>
      <c r="H107" s="21" t="s">
        <v>470</v>
      </c>
      <c r="I107" s="21" t="s">
        <v>28</v>
      </c>
      <c r="J107" s="21" t="s">
        <v>86</v>
      </c>
      <c r="K107" s="21" t="s">
        <v>471</v>
      </c>
      <c r="L107" s="24">
        <v>10</v>
      </c>
      <c r="M107" s="21" t="s">
        <v>31</v>
      </c>
      <c r="N107" s="24">
        <v>5</v>
      </c>
      <c r="O107" s="24">
        <v>17</v>
      </c>
      <c r="P107" s="21" t="s">
        <v>472</v>
      </c>
      <c r="Q107" s="21" t="s">
        <v>33</v>
      </c>
      <c r="R107" s="21" t="s">
        <v>473</v>
      </c>
    </row>
    <row r="108" s="13" customFormat="1" ht="45" spans="1:18">
      <c r="A108" s="21">
        <v>17</v>
      </c>
      <c r="B108" s="21" t="s">
        <v>22</v>
      </c>
      <c r="C108" s="21" t="s">
        <v>23</v>
      </c>
      <c r="D108" s="21" t="s">
        <v>99</v>
      </c>
      <c r="E108" s="21" t="s">
        <v>474</v>
      </c>
      <c r="F108" s="21" t="s">
        <v>20</v>
      </c>
      <c r="G108" s="21" t="s">
        <v>460</v>
      </c>
      <c r="H108" s="21" t="s">
        <v>475</v>
      </c>
      <c r="I108" s="21" t="s">
        <v>28</v>
      </c>
      <c r="J108" s="21" t="s">
        <v>102</v>
      </c>
      <c r="K108" s="21" t="s">
        <v>476</v>
      </c>
      <c r="L108" s="24">
        <v>10</v>
      </c>
      <c r="M108" s="21" t="s">
        <v>31</v>
      </c>
      <c r="N108" s="24">
        <v>4</v>
      </c>
      <c r="O108" s="24">
        <v>6</v>
      </c>
      <c r="P108" s="21" t="s">
        <v>477</v>
      </c>
      <c r="Q108" s="21" t="s">
        <v>33</v>
      </c>
      <c r="R108" s="21" t="s">
        <v>478</v>
      </c>
    </row>
    <row r="109" s="13" customFormat="1" ht="45" spans="1:18">
      <c r="A109" s="21">
        <v>18</v>
      </c>
      <c r="B109" s="21" t="s">
        <v>22</v>
      </c>
      <c r="C109" s="21" t="s">
        <v>23</v>
      </c>
      <c r="D109" s="21" t="s">
        <v>99</v>
      </c>
      <c r="E109" s="21" t="s">
        <v>479</v>
      </c>
      <c r="F109" s="21" t="s">
        <v>20</v>
      </c>
      <c r="G109" s="21" t="s">
        <v>460</v>
      </c>
      <c r="H109" s="21" t="s">
        <v>480</v>
      </c>
      <c r="I109" s="21" t="s">
        <v>28</v>
      </c>
      <c r="J109" s="21" t="s">
        <v>102</v>
      </c>
      <c r="K109" s="21" t="s">
        <v>481</v>
      </c>
      <c r="L109" s="24">
        <v>10</v>
      </c>
      <c r="M109" s="21" t="s">
        <v>31</v>
      </c>
      <c r="N109" s="24">
        <v>13</v>
      </c>
      <c r="O109" s="24">
        <v>21</v>
      </c>
      <c r="P109" s="21" t="s">
        <v>482</v>
      </c>
      <c r="Q109" s="21" t="s">
        <v>33</v>
      </c>
      <c r="R109" s="21" t="s">
        <v>483</v>
      </c>
    </row>
    <row r="110" s="13" customFormat="1" ht="78.75" spans="1:18">
      <c r="A110" s="21">
        <v>19</v>
      </c>
      <c r="B110" s="21" t="s">
        <v>22</v>
      </c>
      <c r="C110" s="21" t="s">
        <v>23</v>
      </c>
      <c r="D110" s="21" t="s">
        <v>106</v>
      </c>
      <c r="E110" s="21" t="s">
        <v>484</v>
      </c>
      <c r="F110" s="21" t="s">
        <v>20</v>
      </c>
      <c r="G110" s="21" t="s">
        <v>26</v>
      </c>
      <c r="H110" s="21" t="s">
        <v>485</v>
      </c>
      <c r="I110" s="21" t="s">
        <v>28</v>
      </c>
      <c r="J110" s="21" t="s">
        <v>109</v>
      </c>
      <c r="K110" s="21" t="s">
        <v>486</v>
      </c>
      <c r="L110" s="24">
        <v>10</v>
      </c>
      <c r="M110" s="21" t="s">
        <v>31</v>
      </c>
      <c r="N110" s="24">
        <v>10</v>
      </c>
      <c r="O110" s="24">
        <v>31</v>
      </c>
      <c r="P110" s="21" t="s">
        <v>487</v>
      </c>
      <c r="Q110" s="21" t="s">
        <v>33</v>
      </c>
      <c r="R110" s="21" t="s">
        <v>488</v>
      </c>
    </row>
    <row r="111" s="13" customFormat="1" ht="78.75" spans="1:18">
      <c r="A111" s="21">
        <v>20</v>
      </c>
      <c r="B111" s="21" t="s">
        <v>22</v>
      </c>
      <c r="C111" s="21" t="s">
        <v>23</v>
      </c>
      <c r="D111" s="21" t="s">
        <v>106</v>
      </c>
      <c r="E111" s="21" t="s">
        <v>489</v>
      </c>
      <c r="F111" s="21" t="s">
        <v>20</v>
      </c>
      <c r="G111" s="21" t="s">
        <v>26</v>
      </c>
      <c r="H111" s="21" t="s">
        <v>490</v>
      </c>
      <c r="I111" s="21" t="s">
        <v>28</v>
      </c>
      <c r="J111" s="21" t="s">
        <v>109</v>
      </c>
      <c r="K111" s="21" t="s">
        <v>491</v>
      </c>
      <c r="L111" s="24">
        <v>10</v>
      </c>
      <c r="M111" s="21" t="s">
        <v>31</v>
      </c>
      <c r="N111" s="24">
        <v>10</v>
      </c>
      <c r="O111" s="24">
        <v>33</v>
      </c>
      <c r="P111" s="21" t="s">
        <v>492</v>
      </c>
      <c r="Q111" s="21" t="s">
        <v>33</v>
      </c>
      <c r="R111" s="21" t="s">
        <v>488</v>
      </c>
    </row>
    <row r="112" s="13" customFormat="1" ht="78.75" spans="1:18">
      <c r="A112" s="21">
        <v>21</v>
      </c>
      <c r="B112" s="21" t="s">
        <v>22</v>
      </c>
      <c r="C112" s="21" t="s">
        <v>23</v>
      </c>
      <c r="D112" s="21" t="s">
        <v>106</v>
      </c>
      <c r="E112" s="21" t="s">
        <v>493</v>
      </c>
      <c r="F112" s="21" t="s">
        <v>20</v>
      </c>
      <c r="G112" s="21" t="s">
        <v>26</v>
      </c>
      <c r="H112" s="21" t="s">
        <v>494</v>
      </c>
      <c r="I112" s="21" t="s">
        <v>28</v>
      </c>
      <c r="J112" s="21" t="s">
        <v>109</v>
      </c>
      <c r="K112" s="21" t="s">
        <v>495</v>
      </c>
      <c r="L112" s="24">
        <v>10</v>
      </c>
      <c r="M112" s="21" t="s">
        <v>31</v>
      </c>
      <c r="N112" s="24">
        <v>12</v>
      </c>
      <c r="O112" s="24">
        <v>33</v>
      </c>
      <c r="P112" s="21" t="s">
        <v>496</v>
      </c>
      <c r="Q112" s="21" t="s">
        <v>33</v>
      </c>
      <c r="R112" s="21" t="s">
        <v>497</v>
      </c>
    </row>
    <row r="113" s="13" customFormat="1" ht="78.75" spans="1:18">
      <c r="A113" s="21">
        <v>22</v>
      </c>
      <c r="B113" s="21" t="s">
        <v>22</v>
      </c>
      <c r="C113" s="21" t="s">
        <v>23</v>
      </c>
      <c r="D113" s="21" t="s">
        <v>106</v>
      </c>
      <c r="E113" s="21" t="s">
        <v>498</v>
      </c>
      <c r="F113" s="21" t="s">
        <v>20</v>
      </c>
      <c r="G113" s="21" t="s">
        <v>26</v>
      </c>
      <c r="H113" s="21" t="s">
        <v>499</v>
      </c>
      <c r="I113" s="21" t="s">
        <v>28</v>
      </c>
      <c r="J113" s="21" t="s">
        <v>109</v>
      </c>
      <c r="K113" s="21" t="s">
        <v>500</v>
      </c>
      <c r="L113" s="24">
        <v>10</v>
      </c>
      <c r="M113" s="21" t="s">
        <v>31</v>
      </c>
      <c r="N113" s="24">
        <v>9</v>
      </c>
      <c r="O113" s="24">
        <v>21</v>
      </c>
      <c r="P113" s="21" t="s">
        <v>501</v>
      </c>
      <c r="Q113" s="21" t="s">
        <v>33</v>
      </c>
      <c r="R113" s="21" t="s">
        <v>497</v>
      </c>
    </row>
    <row r="114" s="13" customFormat="1" ht="78.75" spans="1:18">
      <c r="A114" s="21">
        <v>23</v>
      </c>
      <c r="B114" s="21" t="s">
        <v>22</v>
      </c>
      <c r="C114" s="21" t="s">
        <v>23</v>
      </c>
      <c r="D114" s="21" t="s">
        <v>106</v>
      </c>
      <c r="E114" s="21" t="s">
        <v>502</v>
      </c>
      <c r="F114" s="21" t="s">
        <v>20</v>
      </c>
      <c r="G114" s="21" t="s">
        <v>26</v>
      </c>
      <c r="H114" s="21" t="s">
        <v>191</v>
      </c>
      <c r="I114" s="21" t="s">
        <v>28</v>
      </c>
      <c r="J114" s="21" t="s">
        <v>109</v>
      </c>
      <c r="K114" s="21" t="s">
        <v>503</v>
      </c>
      <c r="L114" s="24">
        <v>10</v>
      </c>
      <c r="M114" s="21" t="s">
        <v>31</v>
      </c>
      <c r="N114" s="24">
        <v>5</v>
      </c>
      <c r="O114" s="24">
        <v>26</v>
      </c>
      <c r="P114" s="21" t="s">
        <v>504</v>
      </c>
      <c r="Q114" s="21" t="s">
        <v>33</v>
      </c>
      <c r="R114" s="21" t="s">
        <v>505</v>
      </c>
    </row>
    <row r="115" s="13" customFormat="1" ht="67.5" spans="1:18">
      <c r="A115" s="21">
        <v>24</v>
      </c>
      <c r="B115" s="21" t="s">
        <v>22</v>
      </c>
      <c r="C115" s="21" t="s">
        <v>23</v>
      </c>
      <c r="D115" s="21" t="s">
        <v>113</v>
      </c>
      <c r="E115" s="21" t="s">
        <v>506</v>
      </c>
      <c r="F115" s="21" t="s">
        <v>20</v>
      </c>
      <c r="G115" s="21" t="s">
        <v>460</v>
      </c>
      <c r="H115" s="21" t="s">
        <v>133</v>
      </c>
      <c r="I115" s="21" t="s">
        <v>28</v>
      </c>
      <c r="J115" s="21" t="s">
        <v>116</v>
      </c>
      <c r="K115" s="21" t="s">
        <v>507</v>
      </c>
      <c r="L115" s="24">
        <v>10</v>
      </c>
      <c r="M115" s="21" t="s">
        <v>31</v>
      </c>
      <c r="N115" s="24">
        <v>11</v>
      </c>
      <c r="O115" s="24">
        <v>26</v>
      </c>
      <c r="P115" s="21" t="s">
        <v>508</v>
      </c>
      <c r="Q115" s="21" t="s">
        <v>33</v>
      </c>
      <c r="R115" s="21" t="s">
        <v>119</v>
      </c>
    </row>
    <row r="116" s="13" customFormat="1" ht="67.5" spans="1:18">
      <c r="A116" s="21">
        <v>25</v>
      </c>
      <c r="B116" s="21" t="s">
        <v>22</v>
      </c>
      <c r="C116" s="21" t="s">
        <v>23</v>
      </c>
      <c r="D116" s="21" t="s">
        <v>113</v>
      </c>
      <c r="E116" s="21" t="s">
        <v>509</v>
      </c>
      <c r="F116" s="21" t="s">
        <v>20</v>
      </c>
      <c r="G116" s="21" t="s">
        <v>460</v>
      </c>
      <c r="H116" s="21" t="s">
        <v>510</v>
      </c>
      <c r="I116" s="21" t="s">
        <v>28</v>
      </c>
      <c r="J116" s="21" t="s">
        <v>116</v>
      </c>
      <c r="K116" s="21" t="s">
        <v>511</v>
      </c>
      <c r="L116" s="24">
        <v>10</v>
      </c>
      <c r="M116" s="21" t="s">
        <v>31</v>
      </c>
      <c r="N116" s="24">
        <v>12</v>
      </c>
      <c r="O116" s="24">
        <v>54</v>
      </c>
      <c r="P116" s="21" t="s">
        <v>512</v>
      </c>
      <c r="Q116" s="21" t="s">
        <v>33</v>
      </c>
      <c r="R116" s="21" t="s">
        <v>513</v>
      </c>
    </row>
    <row r="117" s="13" customFormat="1" ht="67.5" spans="1:18">
      <c r="A117" s="21">
        <v>26</v>
      </c>
      <c r="B117" s="21" t="s">
        <v>22</v>
      </c>
      <c r="C117" s="21" t="s">
        <v>23</v>
      </c>
      <c r="D117" s="21" t="s">
        <v>136</v>
      </c>
      <c r="E117" s="21" t="s">
        <v>514</v>
      </c>
      <c r="F117" s="21" t="s">
        <v>20</v>
      </c>
      <c r="G117" s="21" t="s">
        <v>26</v>
      </c>
      <c r="H117" s="21" t="s">
        <v>515</v>
      </c>
      <c r="I117" s="21" t="s">
        <v>28</v>
      </c>
      <c r="J117" s="21" t="s">
        <v>139</v>
      </c>
      <c r="K117" s="21" t="s">
        <v>516</v>
      </c>
      <c r="L117" s="24">
        <v>10</v>
      </c>
      <c r="M117" s="21" t="s">
        <v>31</v>
      </c>
      <c r="N117" s="24">
        <v>5</v>
      </c>
      <c r="O117" s="24">
        <v>21</v>
      </c>
      <c r="P117" s="21" t="s">
        <v>517</v>
      </c>
      <c r="Q117" s="21" t="s">
        <v>33</v>
      </c>
      <c r="R117" s="21" t="s">
        <v>518</v>
      </c>
    </row>
    <row r="118" s="13" customFormat="1" ht="78.75" spans="1:18">
      <c r="A118" s="21">
        <v>27</v>
      </c>
      <c r="B118" s="21" t="s">
        <v>22</v>
      </c>
      <c r="C118" s="21" t="s">
        <v>23</v>
      </c>
      <c r="D118" s="21" t="s">
        <v>136</v>
      </c>
      <c r="E118" s="21" t="s">
        <v>519</v>
      </c>
      <c r="F118" s="21" t="s">
        <v>20</v>
      </c>
      <c r="G118" s="21" t="s">
        <v>26</v>
      </c>
      <c r="H118" s="21" t="s">
        <v>520</v>
      </c>
      <c r="I118" s="21" t="s">
        <v>28</v>
      </c>
      <c r="J118" s="21" t="s">
        <v>139</v>
      </c>
      <c r="K118" s="21" t="s">
        <v>521</v>
      </c>
      <c r="L118" s="24">
        <v>10</v>
      </c>
      <c r="M118" s="21" t="s">
        <v>31</v>
      </c>
      <c r="N118" s="24">
        <v>6</v>
      </c>
      <c r="O118" s="24">
        <v>14</v>
      </c>
      <c r="P118" s="21" t="s">
        <v>522</v>
      </c>
      <c r="Q118" s="21" t="s">
        <v>33</v>
      </c>
      <c r="R118" s="21" t="s">
        <v>315</v>
      </c>
    </row>
    <row r="119" s="13" customFormat="1" ht="67.5" spans="1:18">
      <c r="A119" s="21">
        <v>28</v>
      </c>
      <c r="B119" s="21" t="s">
        <v>22</v>
      </c>
      <c r="C119" s="21" t="s">
        <v>23</v>
      </c>
      <c r="D119" s="21" t="s">
        <v>214</v>
      </c>
      <c r="E119" s="21" t="s">
        <v>523</v>
      </c>
      <c r="F119" s="21" t="s">
        <v>20</v>
      </c>
      <c r="G119" s="21" t="s">
        <v>26</v>
      </c>
      <c r="H119" s="21" t="s">
        <v>216</v>
      </c>
      <c r="I119" s="21" t="s">
        <v>28</v>
      </c>
      <c r="J119" s="21" t="s">
        <v>217</v>
      </c>
      <c r="K119" s="21" t="s">
        <v>524</v>
      </c>
      <c r="L119" s="24">
        <v>10</v>
      </c>
      <c r="M119" s="21" t="s">
        <v>31</v>
      </c>
      <c r="N119" s="24">
        <v>5</v>
      </c>
      <c r="O119" s="25">
        <v>16</v>
      </c>
      <c r="P119" s="21" t="s">
        <v>525</v>
      </c>
      <c r="Q119" s="21" t="s">
        <v>33</v>
      </c>
      <c r="R119" s="21" t="s">
        <v>518</v>
      </c>
    </row>
    <row r="120" s="13" customFormat="1" ht="67.5" spans="1:18">
      <c r="A120" s="21">
        <v>29</v>
      </c>
      <c r="B120" s="21" t="s">
        <v>22</v>
      </c>
      <c r="C120" s="21" t="s">
        <v>23</v>
      </c>
      <c r="D120" s="21" t="s">
        <v>214</v>
      </c>
      <c r="E120" s="21" t="s">
        <v>526</v>
      </c>
      <c r="F120" s="21" t="s">
        <v>20</v>
      </c>
      <c r="G120" s="21" t="s">
        <v>26</v>
      </c>
      <c r="H120" s="21" t="s">
        <v>216</v>
      </c>
      <c r="I120" s="21" t="s">
        <v>28</v>
      </c>
      <c r="J120" s="21" t="s">
        <v>217</v>
      </c>
      <c r="K120" s="21" t="s">
        <v>524</v>
      </c>
      <c r="L120" s="24">
        <v>10</v>
      </c>
      <c r="M120" s="21" t="s">
        <v>31</v>
      </c>
      <c r="N120" s="24">
        <v>10</v>
      </c>
      <c r="O120" s="25">
        <v>21</v>
      </c>
      <c r="P120" s="21" t="s">
        <v>527</v>
      </c>
      <c r="Q120" s="21" t="s">
        <v>33</v>
      </c>
      <c r="R120" s="21" t="s">
        <v>322</v>
      </c>
    </row>
    <row r="121" s="13" customFormat="1" ht="67.5" spans="1:18">
      <c r="A121" s="21">
        <v>30</v>
      </c>
      <c r="B121" s="21" t="s">
        <v>22</v>
      </c>
      <c r="C121" s="21" t="s">
        <v>23</v>
      </c>
      <c r="D121" s="21" t="s">
        <v>214</v>
      </c>
      <c r="E121" s="21" t="s">
        <v>528</v>
      </c>
      <c r="F121" s="21" t="s">
        <v>20</v>
      </c>
      <c r="G121" s="21" t="s">
        <v>26</v>
      </c>
      <c r="H121" s="21" t="s">
        <v>317</v>
      </c>
      <c r="I121" s="21" t="s">
        <v>28</v>
      </c>
      <c r="J121" s="21" t="s">
        <v>217</v>
      </c>
      <c r="K121" s="21" t="s">
        <v>529</v>
      </c>
      <c r="L121" s="24">
        <v>10</v>
      </c>
      <c r="M121" s="21" t="s">
        <v>31</v>
      </c>
      <c r="N121" s="24">
        <v>17</v>
      </c>
      <c r="O121" s="25">
        <v>54</v>
      </c>
      <c r="P121" s="21" t="s">
        <v>530</v>
      </c>
      <c r="Q121" s="21" t="s">
        <v>33</v>
      </c>
      <c r="R121" s="21" t="s">
        <v>531</v>
      </c>
    </row>
    <row r="122" s="13" customFormat="1" ht="67.5" spans="1:18">
      <c r="A122" s="21">
        <v>31</v>
      </c>
      <c r="B122" s="21" t="s">
        <v>22</v>
      </c>
      <c r="C122" s="21" t="s">
        <v>23</v>
      </c>
      <c r="D122" s="21" t="s">
        <v>214</v>
      </c>
      <c r="E122" s="21" t="s">
        <v>532</v>
      </c>
      <c r="F122" s="21" t="s">
        <v>20</v>
      </c>
      <c r="G122" s="21" t="s">
        <v>26</v>
      </c>
      <c r="H122" s="21" t="s">
        <v>317</v>
      </c>
      <c r="I122" s="21" t="s">
        <v>28</v>
      </c>
      <c r="J122" s="21" t="s">
        <v>217</v>
      </c>
      <c r="K122" s="21" t="s">
        <v>529</v>
      </c>
      <c r="L122" s="24">
        <v>10</v>
      </c>
      <c r="M122" s="21" t="s">
        <v>31</v>
      </c>
      <c r="N122" s="24">
        <v>9</v>
      </c>
      <c r="O122" s="25">
        <v>25</v>
      </c>
      <c r="P122" s="21" t="s">
        <v>533</v>
      </c>
      <c r="Q122" s="21" t="s">
        <v>33</v>
      </c>
      <c r="R122" s="21" t="s">
        <v>340</v>
      </c>
    </row>
    <row r="123" s="13" customFormat="1" ht="67.5" spans="1:18">
      <c r="A123" s="21">
        <v>32</v>
      </c>
      <c r="B123" s="21" t="s">
        <v>22</v>
      </c>
      <c r="C123" s="21" t="s">
        <v>23</v>
      </c>
      <c r="D123" s="21" t="s">
        <v>214</v>
      </c>
      <c r="E123" s="21" t="s">
        <v>534</v>
      </c>
      <c r="F123" s="21" t="s">
        <v>20</v>
      </c>
      <c r="G123" s="21" t="s">
        <v>26</v>
      </c>
      <c r="H123" s="21" t="s">
        <v>317</v>
      </c>
      <c r="I123" s="21" t="s">
        <v>28</v>
      </c>
      <c r="J123" s="21" t="s">
        <v>217</v>
      </c>
      <c r="K123" s="21" t="s">
        <v>529</v>
      </c>
      <c r="L123" s="24">
        <v>10</v>
      </c>
      <c r="M123" s="21" t="s">
        <v>31</v>
      </c>
      <c r="N123" s="24">
        <v>22</v>
      </c>
      <c r="O123" s="25">
        <v>72</v>
      </c>
      <c r="P123" s="21" t="s">
        <v>535</v>
      </c>
      <c r="Q123" s="21" t="s">
        <v>33</v>
      </c>
      <c r="R123" s="21" t="s">
        <v>536</v>
      </c>
    </row>
    <row r="124" s="13" customFormat="1" ht="67.5" spans="1:18">
      <c r="A124" s="21">
        <v>33</v>
      </c>
      <c r="B124" s="21" t="s">
        <v>22</v>
      </c>
      <c r="C124" s="21" t="s">
        <v>23</v>
      </c>
      <c r="D124" s="21" t="s">
        <v>214</v>
      </c>
      <c r="E124" s="21" t="s">
        <v>537</v>
      </c>
      <c r="F124" s="21" t="s">
        <v>20</v>
      </c>
      <c r="G124" s="21" t="s">
        <v>26</v>
      </c>
      <c r="H124" s="21" t="s">
        <v>317</v>
      </c>
      <c r="I124" s="21" t="s">
        <v>28</v>
      </c>
      <c r="J124" s="21" t="s">
        <v>217</v>
      </c>
      <c r="K124" s="21" t="s">
        <v>529</v>
      </c>
      <c r="L124" s="24">
        <v>10</v>
      </c>
      <c r="M124" s="21" t="s">
        <v>31</v>
      </c>
      <c r="N124" s="24">
        <v>19</v>
      </c>
      <c r="O124" s="25">
        <v>48</v>
      </c>
      <c r="P124" s="21" t="s">
        <v>538</v>
      </c>
      <c r="Q124" s="21" t="s">
        <v>33</v>
      </c>
      <c r="R124" s="21" t="s">
        <v>334</v>
      </c>
    </row>
    <row r="125" s="13" customFormat="1" ht="78.75" spans="1:18">
      <c r="A125" s="21">
        <v>34</v>
      </c>
      <c r="B125" s="21" t="s">
        <v>22</v>
      </c>
      <c r="C125" s="21" t="s">
        <v>23</v>
      </c>
      <c r="D125" s="21" t="s">
        <v>202</v>
      </c>
      <c r="E125" s="21" t="s">
        <v>539</v>
      </c>
      <c r="F125" s="21" t="s">
        <v>20</v>
      </c>
      <c r="G125" s="21" t="s">
        <v>26</v>
      </c>
      <c r="H125" s="21" t="s">
        <v>540</v>
      </c>
      <c r="I125" s="21" t="s">
        <v>28</v>
      </c>
      <c r="J125" s="21" t="s">
        <v>205</v>
      </c>
      <c r="K125" s="21" t="s">
        <v>541</v>
      </c>
      <c r="L125" s="24">
        <v>10</v>
      </c>
      <c r="M125" s="21" t="s">
        <v>31</v>
      </c>
      <c r="N125" s="24">
        <v>11</v>
      </c>
      <c r="O125" s="24">
        <v>28</v>
      </c>
      <c r="P125" s="21" t="s">
        <v>542</v>
      </c>
      <c r="Q125" s="21" t="s">
        <v>33</v>
      </c>
      <c r="R125" s="21" t="s">
        <v>282</v>
      </c>
    </row>
    <row r="126" s="13" customFormat="1" ht="78.75" spans="1:18">
      <c r="A126" s="21">
        <v>35</v>
      </c>
      <c r="B126" s="21" t="s">
        <v>22</v>
      </c>
      <c r="C126" s="21" t="s">
        <v>23</v>
      </c>
      <c r="D126" s="21" t="s">
        <v>202</v>
      </c>
      <c r="E126" s="21" t="s">
        <v>543</v>
      </c>
      <c r="F126" s="21" t="s">
        <v>20</v>
      </c>
      <c r="G126" s="21" t="s">
        <v>26</v>
      </c>
      <c r="H126" s="21" t="s">
        <v>544</v>
      </c>
      <c r="I126" s="21" t="s">
        <v>28</v>
      </c>
      <c r="J126" s="21" t="s">
        <v>205</v>
      </c>
      <c r="K126" s="21" t="s">
        <v>545</v>
      </c>
      <c r="L126" s="24">
        <v>10</v>
      </c>
      <c r="M126" s="21" t="s">
        <v>31</v>
      </c>
      <c r="N126" s="24">
        <v>10</v>
      </c>
      <c r="O126" s="24">
        <v>23</v>
      </c>
      <c r="P126" s="21" t="s">
        <v>546</v>
      </c>
      <c r="Q126" s="21" t="s">
        <v>33</v>
      </c>
      <c r="R126" s="21" t="s">
        <v>488</v>
      </c>
    </row>
    <row r="127" s="13" customFormat="1" ht="78.75" spans="1:18">
      <c r="A127" s="21">
        <v>36</v>
      </c>
      <c r="B127" s="21" t="s">
        <v>22</v>
      </c>
      <c r="C127" s="21" t="s">
        <v>23</v>
      </c>
      <c r="D127" s="21" t="s">
        <v>202</v>
      </c>
      <c r="E127" s="21" t="s">
        <v>547</v>
      </c>
      <c r="F127" s="21" t="s">
        <v>20</v>
      </c>
      <c r="G127" s="21" t="s">
        <v>26</v>
      </c>
      <c r="H127" s="21" t="s">
        <v>548</v>
      </c>
      <c r="I127" s="21" t="s">
        <v>28</v>
      </c>
      <c r="J127" s="21" t="s">
        <v>205</v>
      </c>
      <c r="K127" s="21" t="s">
        <v>549</v>
      </c>
      <c r="L127" s="24">
        <v>10</v>
      </c>
      <c r="M127" s="21" t="s">
        <v>31</v>
      </c>
      <c r="N127" s="24">
        <v>6</v>
      </c>
      <c r="O127" s="24">
        <v>12</v>
      </c>
      <c r="P127" s="21" t="s">
        <v>550</v>
      </c>
      <c r="Q127" s="21" t="s">
        <v>33</v>
      </c>
      <c r="R127" s="21" t="s">
        <v>551</v>
      </c>
    </row>
    <row r="128" s="13" customFormat="1" ht="78.75" spans="1:18">
      <c r="A128" s="21">
        <v>37</v>
      </c>
      <c r="B128" s="21" t="s">
        <v>22</v>
      </c>
      <c r="C128" s="21" t="s">
        <v>23</v>
      </c>
      <c r="D128" s="21" t="s">
        <v>202</v>
      </c>
      <c r="E128" s="21" t="s">
        <v>552</v>
      </c>
      <c r="F128" s="21" t="s">
        <v>20</v>
      </c>
      <c r="G128" s="21" t="s">
        <v>26</v>
      </c>
      <c r="H128" s="21" t="s">
        <v>553</v>
      </c>
      <c r="I128" s="21" t="s">
        <v>28</v>
      </c>
      <c r="J128" s="21" t="s">
        <v>205</v>
      </c>
      <c r="K128" s="21" t="s">
        <v>554</v>
      </c>
      <c r="L128" s="24">
        <v>10</v>
      </c>
      <c r="M128" s="21" t="s">
        <v>31</v>
      </c>
      <c r="N128" s="24">
        <v>14</v>
      </c>
      <c r="O128" s="24">
        <v>42</v>
      </c>
      <c r="P128" s="21" t="s">
        <v>555</v>
      </c>
      <c r="Q128" s="21" t="s">
        <v>33</v>
      </c>
      <c r="R128" s="21" t="s">
        <v>345</v>
      </c>
    </row>
    <row r="129" s="13" customFormat="1" ht="78.75" spans="1:18">
      <c r="A129" s="21">
        <v>38</v>
      </c>
      <c r="B129" s="21" t="s">
        <v>22</v>
      </c>
      <c r="C129" s="21" t="s">
        <v>23</v>
      </c>
      <c r="D129" s="21" t="s">
        <v>202</v>
      </c>
      <c r="E129" s="21" t="s">
        <v>556</v>
      </c>
      <c r="F129" s="21" t="s">
        <v>20</v>
      </c>
      <c r="G129" s="21" t="s">
        <v>26</v>
      </c>
      <c r="H129" s="21" t="s">
        <v>204</v>
      </c>
      <c r="I129" s="21" t="s">
        <v>28</v>
      </c>
      <c r="J129" s="21" t="s">
        <v>205</v>
      </c>
      <c r="K129" s="21" t="s">
        <v>557</v>
      </c>
      <c r="L129" s="24">
        <v>10</v>
      </c>
      <c r="M129" s="21" t="s">
        <v>31</v>
      </c>
      <c r="N129" s="24">
        <v>10</v>
      </c>
      <c r="O129" s="24">
        <v>13</v>
      </c>
      <c r="P129" s="21" t="s">
        <v>558</v>
      </c>
      <c r="Q129" s="21" t="s">
        <v>33</v>
      </c>
      <c r="R129" s="21" t="s">
        <v>488</v>
      </c>
    </row>
    <row r="130" s="13" customFormat="1" ht="78.75" spans="1:18">
      <c r="A130" s="21">
        <v>39</v>
      </c>
      <c r="B130" s="21" t="s">
        <v>22</v>
      </c>
      <c r="C130" s="21" t="s">
        <v>23</v>
      </c>
      <c r="D130" s="21" t="s">
        <v>202</v>
      </c>
      <c r="E130" s="21" t="s">
        <v>559</v>
      </c>
      <c r="F130" s="21" t="s">
        <v>20</v>
      </c>
      <c r="G130" s="21" t="s">
        <v>26</v>
      </c>
      <c r="H130" s="21" t="s">
        <v>560</v>
      </c>
      <c r="I130" s="21" t="s">
        <v>28</v>
      </c>
      <c r="J130" s="21" t="s">
        <v>205</v>
      </c>
      <c r="K130" s="21" t="s">
        <v>561</v>
      </c>
      <c r="L130" s="24">
        <v>10</v>
      </c>
      <c r="M130" s="21" t="s">
        <v>31</v>
      </c>
      <c r="N130" s="24">
        <v>9</v>
      </c>
      <c r="O130" s="24">
        <v>23</v>
      </c>
      <c r="P130" s="21" t="s">
        <v>562</v>
      </c>
      <c r="Q130" s="21" t="s">
        <v>33</v>
      </c>
      <c r="R130" s="21" t="s">
        <v>376</v>
      </c>
    </row>
    <row r="131" s="15" customFormat="1" ht="17" customHeight="1" spans="1:18">
      <c r="A131" s="20">
        <v>13</v>
      </c>
      <c r="B131" s="20"/>
      <c r="C131" s="20"/>
      <c r="D131" s="20"/>
      <c r="E131" s="20" t="s">
        <v>563</v>
      </c>
      <c r="F131" s="20"/>
      <c r="G131" s="20"/>
      <c r="H131" s="20"/>
      <c r="I131" s="20"/>
      <c r="J131" s="20"/>
      <c r="K131" s="20"/>
      <c r="L131" s="23">
        <f>SUM(L132:L144)</f>
        <v>742.982</v>
      </c>
      <c r="M131" s="23"/>
      <c r="N131" s="23">
        <f>SUM(N132:N144)</f>
        <v>3454</v>
      </c>
      <c r="O131" s="23">
        <f>SUM(O132:O144)</f>
        <v>11985</v>
      </c>
      <c r="P131" s="20"/>
      <c r="Q131" s="20"/>
      <c r="R131" s="20"/>
    </row>
    <row r="132" s="13" customFormat="1" ht="101.25" spans="1:18">
      <c r="A132" s="21">
        <v>1</v>
      </c>
      <c r="B132" s="21" t="s">
        <v>564</v>
      </c>
      <c r="C132" s="21" t="s">
        <v>23</v>
      </c>
      <c r="D132" s="21" t="s">
        <v>99</v>
      </c>
      <c r="E132" s="21" t="s">
        <v>565</v>
      </c>
      <c r="F132" s="21" t="s">
        <v>21</v>
      </c>
      <c r="G132" s="21" t="s">
        <v>26</v>
      </c>
      <c r="H132" s="21" t="s">
        <v>566</v>
      </c>
      <c r="I132" s="21" t="s">
        <v>28</v>
      </c>
      <c r="J132" s="21" t="s">
        <v>102</v>
      </c>
      <c r="K132" s="21" t="s">
        <v>567</v>
      </c>
      <c r="L132" s="24">
        <v>67.9284</v>
      </c>
      <c r="M132" s="21" t="s">
        <v>31</v>
      </c>
      <c r="N132" s="24">
        <v>315</v>
      </c>
      <c r="O132" s="24">
        <v>1154</v>
      </c>
      <c r="P132" s="21" t="s">
        <v>568</v>
      </c>
      <c r="Q132" s="21" t="s">
        <v>33</v>
      </c>
      <c r="R132" s="21" t="s">
        <v>569</v>
      </c>
    </row>
    <row r="133" s="13" customFormat="1" ht="123.75" spans="1:18">
      <c r="A133" s="21">
        <v>2</v>
      </c>
      <c r="B133" s="21" t="s">
        <v>22</v>
      </c>
      <c r="C133" s="21" t="s">
        <v>23</v>
      </c>
      <c r="D133" s="21" t="s">
        <v>113</v>
      </c>
      <c r="E133" s="21" t="s">
        <v>570</v>
      </c>
      <c r="F133" s="21" t="s">
        <v>21</v>
      </c>
      <c r="G133" s="21" t="s">
        <v>26</v>
      </c>
      <c r="H133" s="21" t="s">
        <v>571</v>
      </c>
      <c r="I133" s="21" t="s">
        <v>28</v>
      </c>
      <c r="J133" s="21" t="s">
        <v>116</v>
      </c>
      <c r="K133" s="21" t="s">
        <v>572</v>
      </c>
      <c r="L133" s="24">
        <v>25.5759</v>
      </c>
      <c r="M133" s="21" t="s">
        <v>31</v>
      </c>
      <c r="N133" s="24">
        <v>158</v>
      </c>
      <c r="O133" s="24">
        <v>587</v>
      </c>
      <c r="P133" s="21" t="s">
        <v>573</v>
      </c>
      <c r="Q133" s="21" t="s">
        <v>33</v>
      </c>
      <c r="R133" s="21" t="s">
        <v>574</v>
      </c>
    </row>
    <row r="134" s="13" customFormat="1" ht="168.75" spans="1:18">
      <c r="A134" s="21">
        <v>3</v>
      </c>
      <c r="B134" s="21" t="s">
        <v>22</v>
      </c>
      <c r="C134" s="21" t="s">
        <v>23</v>
      </c>
      <c r="D134" s="21" t="s">
        <v>24</v>
      </c>
      <c r="E134" s="21" t="s">
        <v>575</v>
      </c>
      <c r="F134" s="21" t="s">
        <v>21</v>
      </c>
      <c r="G134" s="21" t="s">
        <v>26</v>
      </c>
      <c r="H134" s="21" t="s">
        <v>576</v>
      </c>
      <c r="I134" s="21" t="s">
        <v>28</v>
      </c>
      <c r="J134" s="21" t="s">
        <v>29</v>
      </c>
      <c r="K134" s="21" t="s">
        <v>577</v>
      </c>
      <c r="L134" s="24">
        <v>63.2216</v>
      </c>
      <c r="M134" s="21" t="s">
        <v>31</v>
      </c>
      <c r="N134" s="24">
        <v>389</v>
      </c>
      <c r="O134" s="24">
        <v>1375</v>
      </c>
      <c r="P134" s="21" t="s">
        <v>578</v>
      </c>
      <c r="Q134" s="21" t="s">
        <v>33</v>
      </c>
      <c r="R134" s="21" t="s">
        <v>579</v>
      </c>
    </row>
    <row r="135" s="13" customFormat="1" ht="101.25" spans="1:18">
      <c r="A135" s="21">
        <v>4</v>
      </c>
      <c r="B135" s="21" t="s">
        <v>22</v>
      </c>
      <c r="C135" s="21" t="s">
        <v>23</v>
      </c>
      <c r="D135" s="21" t="s">
        <v>202</v>
      </c>
      <c r="E135" s="21" t="s">
        <v>580</v>
      </c>
      <c r="F135" s="21" t="s">
        <v>21</v>
      </c>
      <c r="G135" s="21" t="s">
        <v>26</v>
      </c>
      <c r="H135" s="21" t="s">
        <v>581</v>
      </c>
      <c r="I135" s="21" t="s">
        <v>28</v>
      </c>
      <c r="J135" s="21" t="s">
        <v>205</v>
      </c>
      <c r="K135" s="21" t="s">
        <v>582</v>
      </c>
      <c r="L135" s="24">
        <v>69.0618</v>
      </c>
      <c r="M135" s="21" t="s">
        <v>31</v>
      </c>
      <c r="N135" s="24">
        <v>392</v>
      </c>
      <c r="O135" s="24">
        <v>1376</v>
      </c>
      <c r="P135" s="21" t="s">
        <v>583</v>
      </c>
      <c r="Q135" s="21" t="s">
        <v>33</v>
      </c>
      <c r="R135" s="21" t="s">
        <v>584</v>
      </c>
    </row>
    <row r="136" s="13" customFormat="1" ht="123.75" spans="1:18">
      <c r="A136" s="21">
        <v>5</v>
      </c>
      <c r="B136" s="21" t="s">
        <v>22</v>
      </c>
      <c r="C136" s="21" t="s">
        <v>23</v>
      </c>
      <c r="D136" s="21" t="s">
        <v>83</v>
      </c>
      <c r="E136" s="21" t="s">
        <v>585</v>
      </c>
      <c r="F136" s="21" t="s">
        <v>21</v>
      </c>
      <c r="G136" s="21" t="s">
        <v>26</v>
      </c>
      <c r="H136" s="21" t="s">
        <v>586</v>
      </c>
      <c r="I136" s="21" t="s">
        <v>28</v>
      </c>
      <c r="J136" s="21" t="s">
        <v>86</v>
      </c>
      <c r="K136" s="21" t="s">
        <v>587</v>
      </c>
      <c r="L136" s="24">
        <v>45.0149</v>
      </c>
      <c r="M136" s="21" t="s">
        <v>31</v>
      </c>
      <c r="N136" s="24">
        <v>256</v>
      </c>
      <c r="O136" s="24">
        <v>905</v>
      </c>
      <c r="P136" s="21" t="s">
        <v>588</v>
      </c>
      <c r="Q136" s="21" t="s">
        <v>33</v>
      </c>
      <c r="R136" s="21" t="s">
        <v>589</v>
      </c>
    </row>
    <row r="137" s="13" customFormat="1" ht="135" spans="1:18">
      <c r="A137" s="21">
        <v>6</v>
      </c>
      <c r="B137" s="21" t="s">
        <v>22</v>
      </c>
      <c r="C137" s="21" t="s">
        <v>23</v>
      </c>
      <c r="D137" s="21" t="s">
        <v>68</v>
      </c>
      <c r="E137" s="21" t="s">
        <v>590</v>
      </c>
      <c r="F137" s="21" t="s">
        <v>21</v>
      </c>
      <c r="G137" s="21" t="s">
        <v>26</v>
      </c>
      <c r="H137" s="21" t="s">
        <v>591</v>
      </c>
      <c r="I137" s="21" t="s">
        <v>28</v>
      </c>
      <c r="J137" s="21" t="s">
        <v>71</v>
      </c>
      <c r="K137" s="21" t="s">
        <v>592</v>
      </c>
      <c r="L137" s="24">
        <v>29.7979</v>
      </c>
      <c r="M137" s="21" t="s">
        <v>31</v>
      </c>
      <c r="N137" s="24">
        <v>129</v>
      </c>
      <c r="O137" s="24">
        <v>445</v>
      </c>
      <c r="P137" s="21" t="s">
        <v>593</v>
      </c>
      <c r="Q137" s="21" t="s">
        <v>33</v>
      </c>
      <c r="R137" s="21" t="s">
        <v>594</v>
      </c>
    </row>
    <row r="138" s="13" customFormat="1" ht="123.75" spans="1:18">
      <c r="A138" s="21">
        <v>7</v>
      </c>
      <c r="B138" s="21" t="s">
        <v>22</v>
      </c>
      <c r="C138" s="21" t="s">
        <v>23</v>
      </c>
      <c r="D138" s="21" t="s">
        <v>56</v>
      </c>
      <c r="E138" s="21" t="s">
        <v>595</v>
      </c>
      <c r="F138" s="21" t="s">
        <v>21</v>
      </c>
      <c r="G138" s="21" t="s">
        <v>26</v>
      </c>
      <c r="H138" s="21" t="s">
        <v>596</v>
      </c>
      <c r="I138" s="21" t="s">
        <v>28</v>
      </c>
      <c r="J138" s="21" t="s">
        <v>59</v>
      </c>
      <c r="K138" s="21" t="s">
        <v>597</v>
      </c>
      <c r="L138" s="24">
        <v>56.2208</v>
      </c>
      <c r="M138" s="21" t="s">
        <v>31</v>
      </c>
      <c r="N138" s="24">
        <v>285</v>
      </c>
      <c r="O138" s="24">
        <v>993</v>
      </c>
      <c r="P138" s="21" t="s">
        <v>598</v>
      </c>
      <c r="Q138" s="21" t="s">
        <v>33</v>
      </c>
      <c r="R138" s="21" t="s">
        <v>599</v>
      </c>
    </row>
    <row r="139" s="13" customFormat="1" ht="78.75" spans="1:18">
      <c r="A139" s="21">
        <v>8</v>
      </c>
      <c r="B139" s="21" t="s">
        <v>22</v>
      </c>
      <c r="C139" s="21" t="s">
        <v>23</v>
      </c>
      <c r="D139" s="21" t="s">
        <v>106</v>
      </c>
      <c r="E139" s="21" t="s">
        <v>600</v>
      </c>
      <c r="F139" s="21" t="s">
        <v>21</v>
      </c>
      <c r="G139" s="21" t="s">
        <v>26</v>
      </c>
      <c r="H139" s="21" t="s">
        <v>601</v>
      </c>
      <c r="I139" s="21" t="s">
        <v>28</v>
      </c>
      <c r="J139" s="21" t="s">
        <v>109</v>
      </c>
      <c r="K139" s="21" t="s">
        <v>602</v>
      </c>
      <c r="L139" s="24">
        <v>44.1393</v>
      </c>
      <c r="M139" s="21" t="s">
        <v>31</v>
      </c>
      <c r="N139" s="24">
        <v>283</v>
      </c>
      <c r="O139" s="24">
        <v>999</v>
      </c>
      <c r="P139" s="21" t="s">
        <v>603</v>
      </c>
      <c r="Q139" s="21" t="s">
        <v>33</v>
      </c>
      <c r="R139" s="21" t="s">
        <v>604</v>
      </c>
    </row>
    <row r="140" s="13" customFormat="1" ht="135" spans="1:18">
      <c r="A140" s="21">
        <v>9</v>
      </c>
      <c r="B140" s="21" t="s">
        <v>22</v>
      </c>
      <c r="C140" s="21" t="s">
        <v>23</v>
      </c>
      <c r="D140" s="21" t="s">
        <v>40</v>
      </c>
      <c r="E140" s="21" t="s">
        <v>605</v>
      </c>
      <c r="F140" s="21" t="s">
        <v>21</v>
      </c>
      <c r="G140" s="21" t="s">
        <v>26</v>
      </c>
      <c r="H140" s="21" t="s">
        <v>606</v>
      </c>
      <c r="I140" s="21" t="s">
        <v>28</v>
      </c>
      <c r="J140" s="21" t="s">
        <v>43</v>
      </c>
      <c r="K140" s="21" t="s">
        <v>607</v>
      </c>
      <c r="L140" s="24">
        <v>63.083</v>
      </c>
      <c r="M140" s="21" t="s">
        <v>31</v>
      </c>
      <c r="N140" s="24">
        <v>272</v>
      </c>
      <c r="O140" s="24">
        <v>824</v>
      </c>
      <c r="P140" s="21" t="s">
        <v>608</v>
      </c>
      <c r="Q140" s="21" t="s">
        <v>33</v>
      </c>
      <c r="R140" s="21" t="s">
        <v>609</v>
      </c>
    </row>
    <row r="141" s="13" customFormat="1" ht="90" spans="1:18">
      <c r="A141" s="21">
        <v>10</v>
      </c>
      <c r="B141" s="21" t="s">
        <v>22</v>
      </c>
      <c r="C141" s="21" t="s">
        <v>23</v>
      </c>
      <c r="D141" s="21" t="s">
        <v>214</v>
      </c>
      <c r="E141" s="21" t="s">
        <v>610</v>
      </c>
      <c r="F141" s="21" t="s">
        <v>21</v>
      </c>
      <c r="G141" s="21" t="s">
        <v>26</v>
      </c>
      <c r="H141" s="21" t="s">
        <v>611</v>
      </c>
      <c r="I141" s="21" t="s">
        <v>28</v>
      </c>
      <c r="J141" s="21" t="s">
        <v>217</v>
      </c>
      <c r="K141" s="21" t="s">
        <v>612</v>
      </c>
      <c r="L141" s="24">
        <v>62.1773</v>
      </c>
      <c r="M141" s="21" t="s">
        <v>31</v>
      </c>
      <c r="N141" s="24">
        <v>257</v>
      </c>
      <c r="O141" s="24">
        <v>927</v>
      </c>
      <c r="P141" s="21" t="s">
        <v>613</v>
      </c>
      <c r="Q141" s="21" t="s">
        <v>33</v>
      </c>
      <c r="R141" s="21" t="s">
        <v>614</v>
      </c>
    </row>
    <row r="142" s="13" customFormat="1" ht="112.5" spans="1:18">
      <c r="A142" s="21">
        <v>11</v>
      </c>
      <c r="B142" s="21" t="s">
        <v>22</v>
      </c>
      <c r="C142" s="21" t="s">
        <v>23</v>
      </c>
      <c r="D142" s="21" t="s">
        <v>153</v>
      </c>
      <c r="E142" s="21" t="s">
        <v>615</v>
      </c>
      <c r="F142" s="21" t="s">
        <v>21</v>
      </c>
      <c r="G142" s="21" t="s">
        <v>26</v>
      </c>
      <c r="H142" s="21" t="s">
        <v>616</v>
      </c>
      <c r="I142" s="21" t="s">
        <v>28</v>
      </c>
      <c r="J142" s="21" t="s">
        <v>156</v>
      </c>
      <c r="K142" s="21" t="s">
        <v>617</v>
      </c>
      <c r="L142" s="24">
        <v>144.0022</v>
      </c>
      <c r="M142" s="21" t="s">
        <v>31</v>
      </c>
      <c r="N142" s="24">
        <v>422</v>
      </c>
      <c r="O142" s="24">
        <v>1452</v>
      </c>
      <c r="P142" s="21" t="s">
        <v>618</v>
      </c>
      <c r="Q142" s="21" t="s">
        <v>33</v>
      </c>
      <c r="R142" s="21" t="s">
        <v>619</v>
      </c>
    </row>
    <row r="143" s="13" customFormat="1" ht="101.25" spans="1:18">
      <c r="A143" s="21">
        <v>12</v>
      </c>
      <c r="B143" s="21" t="s">
        <v>22</v>
      </c>
      <c r="C143" s="21" t="s">
        <v>23</v>
      </c>
      <c r="D143" s="21" t="s">
        <v>136</v>
      </c>
      <c r="E143" s="21" t="s">
        <v>620</v>
      </c>
      <c r="F143" s="21" t="s">
        <v>21</v>
      </c>
      <c r="G143" s="21" t="s">
        <v>26</v>
      </c>
      <c r="H143" s="21" t="s">
        <v>621</v>
      </c>
      <c r="I143" s="21" t="s">
        <v>28</v>
      </c>
      <c r="J143" s="21" t="s">
        <v>139</v>
      </c>
      <c r="K143" s="21" t="s">
        <v>622</v>
      </c>
      <c r="L143" s="24">
        <v>43.593</v>
      </c>
      <c r="M143" s="21" t="s">
        <v>31</v>
      </c>
      <c r="N143" s="24">
        <v>180</v>
      </c>
      <c r="O143" s="24">
        <v>565</v>
      </c>
      <c r="P143" s="21" t="s">
        <v>623</v>
      </c>
      <c r="Q143" s="21" t="s">
        <v>33</v>
      </c>
      <c r="R143" s="21" t="s">
        <v>624</v>
      </c>
    </row>
    <row r="144" s="13" customFormat="1" ht="90" spans="1:18">
      <c r="A144" s="21">
        <v>13</v>
      </c>
      <c r="B144" s="21" t="s">
        <v>22</v>
      </c>
      <c r="C144" s="21" t="s">
        <v>23</v>
      </c>
      <c r="D144" s="21" t="s">
        <v>164</v>
      </c>
      <c r="E144" s="21" t="s">
        <v>625</v>
      </c>
      <c r="F144" s="21" t="s">
        <v>21</v>
      </c>
      <c r="G144" s="21" t="s">
        <v>26</v>
      </c>
      <c r="H144" s="21" t="s">
        <v>626</v>
      </c>
      <c r="I144" s="21" t="s">
        <v>28</v>
      </c>
      <c r="J144" s="21" t="s">
        <v>167</v>
      </c>
      <c r="K144" s="21" t="s">
        <v>627</v>
      </c>
      <c r="L144" s="24">
        <v>29.1659</v>
      </c>
      <c r="M144" s="21" t="s">
        <v>31</v>
      </c>
      <c r="N144" s="24">
        <v>116</v>
      </c>
      <c r="O144" s="24">
        <v>383</v>
      </c>
      <c r="P144" s="21" t="s">
        <v>628</v>
      </c>
      <c r="Q144" s="21" t="s">
        <v>33</v>
      </c>
      <c r="R144" s="21" t="s">
        <v>629</v>
      </c>
    </row>
    <row r="145" s="15" customFormat="1" ht="17" customHeight="1" spans="1:18">
      <c r="A145" s="20">
        <v>1</v>
      </c>
      <c r="B145" s="20"/>
      <c r="C145" s="20"/>
      <c r="D145" s="20"/>
      <c r="E145" s="20" t="s">
        <v>630</v>
      </c>
      <c r="F145" s="20"/>
      <c r="G145" s="20"/>
      <c r="H145" s="20"/>
      <c r="I145" s="20"/>
      <c r="J145" s="20"/>
      <c r="K145" s="20"/>
      <c r="L145" s="23">
        <f>SUM(L146)</f>
        <v>161.669</v>
      </c>
      <c r="M145" s="23"/>
      <c r="N145" s="23">
        <f>SUM(N146)</f>
        <v>1434</v>
      </c>
      <c r="O145" s="23">
        <f>SUM(O146)</f>
        <v>1434</v>
      </c>
      <c r="P145" s="20"/>
      <c r="Q145" s="20"/>
      <c r="R145" s="20"/>
    </row>
    <row r="146" s="13" customFormat="1" ht="45" spans="1:18">
      <c r="A146" s="27">
        <v>1</v>
      </c>
      <c r="B146" s="21" t="s">
        <v>22</v>
      </c>
      <c r="C146" s="21" t="s">
        <v>23</v>
      </c>
      <c r="D146" s="21"/>
      <c r="E146" s="21" t="s">
        <v>631</v>
      </c>
      <c r="F146" s="21" t="s">
        <v>630</v>
      </c>
      <c r="G146" s="21" t="s">
        <v>26</v>
      </c>
      <c r="H146" s="21" t="s">
        <v>23</v>
      </c>
      <c r="I146" s="21" t="s">
        <v>28</v>
      </c>
      <c r="J146" s="21" t="s">
        <v>632</v>
      </c>
      <c r="K146" s="21" t="s">
        <v>633</v>
      </c>
      <c r="L146" s="24">
        <v>161.669</v>
      </c>
      <c r="M146" s="21" t="s">
        <v>31</v>
      </c>
      <c r="N146" s="24">
        <v>1434</v>
      </c>
      <c r="O146" s="24">
        <v>1434</v>
      </c>
      <c r="P146" s="21" t="s">
        <v>634</v>
      </c>
      <c r="Q146" s="21" t="s">
        <v>33</v>
      </c>
      <c r="R146" s="21" t="s">
        <v>635</v>
      </c>
    </row>
    <row r="147" s="15" customFormat="1" ht="17" customHeight="1" spans="1:18">
      <c r="A147" s="20">
        <v>15</v>
      </c>
      <c r="B147" s="20"/>
      <c r="C147" s="20"/>
      <c r="D147" s="20"/>
      <c r="E147" s="20" t="s">
        <v>636</v>
      </c>
      <c r="F147" s="20"/>
      <c r="G147" s="20"/>
      <c r="H147" s="20"/>
      <c r="I147" s="20"/>
      <c r="J147" s="20"/>
      <c r="K147" s="20"/>
      <c r="L147" s="23">
        <f>SUM(L148:L162)</f>
        <v>701.709</v>
      </c>
      <c r="M147" s="23"/>
      <c r="N147" s="23">
        <f>SUM(N148:N162)</f>
        <v>1272</v>
      </c>
      <c r="O147" s="23">
        <f>SUM(O148:O162)</f>
        <v>12442</v>
      </c>
      <c r="P147" s="20"/>
      <c r="Q147" s="20"/>
      <c r="R147" s="20"/>
    </row>
    <row r="148" s="13" customFormat="1" ht="45" spans="1:18">
      <c r="A148" s="21">
        <v>1</v>
      </c>
      <c r="B148" s="21" t="s">
        <v>22</v>
      </c>
      <c r="C148" s="21" t="s">
        <v>23</v>
      </c>
      <c r="D148" s="21" t="s">
        <v>24</v>
      </c>
      <c r="E148" s="21" t="s">
        <v>637</v>
      </c>
      <c r="F148" s="21" t="s">
        <v>636</v>
      </c>
      <c r="G148" s="21" t="s">
        <v>26</v>
      </c>
      <c r="H148" s="21" t="s">
        <v>24</v>
      </c>
      <c r="I148" s="21" t="s">
        <v>28</v>
      </c>
      <c r="J148" s="21" t="s">
        <v>29</v>
      </c>
      <c r="K148" s="21" t="s">
        <v>638</v>
      </c>
      <c r="L148" s="24">
        <v>16.73</v>
      </c>
      <c r="M148" s="21" t="s">
        <v>31</v>
      </c>
      <c r="N148" s="24">
        <v>147</v>
      </c>
      <c r="O148" s="24">
        <v>181</v>
      </c>
      <c r="P148" s="21" t="s">
        <v>639</v>
      </c>
      <c r="Q148" s="21" t="s">
        <v>33</v>
      </c>
      <c r="R148" s="21" t="s">
        <v>640</v>
      </c>
    </row>
    <row r="149" s="13" customFormat="1" ht="45" spans="1:18">
      <c r="A149" s="21">
        <v>2</v>
      </c>
      <c r="B149" s="21" t="s">
        <v>22</v>
      </c>
      <c r="C149" s="21" t="s">
        <v>23</v>
      </c>
      <c r="D149" s="21" t="s">
        <v>40</v>
      </c>
      <c r="E149" s="21" t="s">
        <v>641</v>
      </c>
      <c r="F149" s="21" t="s">
        <v>636</v>
      </c>
      <c r="G149" s="21" t="s">
        <v>26</v>
      </c>
      <c r="H149" s="21" t="s">
        <v>40</v>
      </c>
      <c r="I149" s="21" t="s">
        <v>28</v>
      </c>
      <c r="J149" s="21" t="s">
        <v>43</v>
      </c>
      <c r="K149" s="21" t="s">
        <v>642</v>
      </c>
      <c r="L149" s="24">
        <v>18.66</v>
      </c>
      <c r="M149" s="21" t="s">
        <v>31</v>
      </c>
      <c r="N149" s="24">
        <v>124</v>
      </c>
      <c r="O149" s="24">
        <v>171</v>
      </c>
      <c r="P149" s="21" t="s">
        <v>643</v>
      </c>
      <c r="Q149" s="21" t="s">
        <v>33</v>
      </c>
      <c r="R149" s="21" t="s">
        <v>644</v>
      </c>
    </row>
    <row r="150" s="13" customFormat="1" ht="45" spans="1:18">
      <c r="A150" s="21">
        <v>3</v>
      </c>
      <c r="B150" s="21" t="s">
        <v>22</v>
      </c>
      <c r="C150" s="21" t="s">
        <v>23</v>
      </c>
      <c r="D150" s="21" t="s">
        <v>56</v>
      </c>
      <c r="E150" s="21" t="s">
        <v>645</v>
      </c>
      <c r="F150" s="21" t="s">
        <v>636</v>
      </c>
      <c r="G150" s="21" t="s">
        <v>26</v>
      </c>
      <c r="H150" s="21" t="s">
        <v>56</v>
      </c>
      <c r="I150" s="21" t="s">
        <v>28</v>
      </c>
      <c r="J150" s="21" t="s">
        <v>59</v>
      </c>
      <c r="K150" s="21" t="s">
        <v>646</v>
      </c>
      <c r="L150" s="24">
        <v>17.92</v>
      </c>
      <c r="M150" s="21" t="s">
        <v>31</v>
      </c>
      <c r="N150" s="24">
        <v>117</v>
      </c>
      <c r="O150" s="24">
        <v>158</v>
      </c>
      <c r="P150" s="21" t="s">
        <v>647</v>
      </c>
      <c r="Q150" s="21" t="s">
        <v>33</v>
      </c>
      <c r="R150" s="21" t="s">
        <v>648</v>
      </c>
    </row>
    <row r="151" s="13" customFormat="1" ht="45" spans="1:18">
      <c r="A151" s="21">
        <v>4</v>
      </c>
      <c r="B151" s="21" t="s">
        <v>22</v>
      </c>
      <c r="C151" s="21" t="s">
        <v>23</v>
      </c>
      <c r="D151" s="21" t="s">
        <v>68</v>
      </c>
      <c r="E151" s="21" t="s">
        <v>649</v>
      </c>
      <c r="F151" s="21" t="s">
        <v>636</v>
      </c>
      <c r="G151" s="21" t="s">
        <v>26</v>
      </c>
      <c r="H151" s="21" t="s">
        <v>68</v>
      </c>
      <c r="I151" s="21" t="s">
        <v>28</v>
      </c>
      <c r="J151" s="21" t="s">
        <v>71</v>
      </c>
      <c r="K151" s="21" t="s">
        <v>650</v>
      </c>
      <c r="L151" s="24">
        <v>6.85</v>
      </c>
      <c r="M151" s="21" t="s">
        <v>31</v>
      </c>
      <c r="N151" s="24">
        <v>53</v>
      </c>
      <c r="O151" s="24">
        <v>64</v>
      </c>
      <c r="P151" s="21" t="s">
        <v>651</v>
      </c>
      <c r="Q151" s="21" t="s">
        <v>33</v>
      </c>
      <c r="R151" s="21" t="s">
        <v>652</v>
      </c>
    </row>
    <row r="152" s="13" customFormat="1" ht="45" spans="1:18">
      <c r="A152" s="21">
        <v>5</v>
      </c>
      <c r="B152" s="21" t="s">
        <v>22</v>
      </c>
      <c r="C152" s="21" t="s">
        <v>23</v>
      </c>
      <c r="D152" s="21" t="s">
        <v>83</v>
      </c>
      <c r="E152" s="21" t="s">
        <v>653</v>
      </c>
      <c r="F152" s="21" t="s">
        <v>636</v>
      </c>
      <c r="G152" s="21" t="s">
        <v>26</v>
      </c>
      <c r="H152" s="21" t="s">
        <v>83</v>
      </c>
      <c r="I152" s="21" t="s">
        <v>28</v>
      </c>
      <c r="J152" s="21" t="s">
        <v>86</v>
      </c>
      <c r="K152" s="21" t="s">
        <v>654</v>
      </c>
      <c r="L152" s="24">
        <v>9.7</v>
      </c>
      <c r="M152" s="21" t="s">
        <v>31</v>
      </c>
      <c r="N152" s="24">
        <v>84</v>
      </c>
      <c r="O152" s="24">
        <v>104</v>
      </c>
      <c r="P152" s="21" t="s">
        <v>655</v>
      </c>
      <c r="Q152" s="21" t="s">
        <v>33</v>
      </c>
      <c r="R152" s="21" t="s">
        <v>656</v>
      </c>
    </row>
    <row r="153" s="13" customFormat="1" ht="45" spans="1:18">
      <c r="A153" s="21">
        <v>6</v>
      </c>
      <c r="B153" s="21" t="s">
        <v>22</v>
      </c>
      <c r="C153" s="21" t="s">
        <v>23</v>
      </c>
      <c r="D153" s="21" t="s">
        <v>99</v>
      </c>
      <c r="E153" s="21" t="s">
        <v>657</v>
      </c>
      <c r="F153" s="21" t="s">
        <v>636</v>
      </c>
      <c r="G153" s="21" t="s">
        <v>26</v>
      </c>
      <c r="H153" s="21" t="s">
        <v>99</v>
      </c>
      <c r="I153" s="21" t="s">
        <v>28</v>
      </c>
      <c r="J153" s="21" t="s">
        <v>102</v>
      </c>
      <c r="K153" s="21" t="s">
        <v>658</v>
      </c>
      <c r="L153" s="24">
        <v>13.97</v>
      </c>
      <c r="M153" s="21" t="s">
        <v>31</v>
      </c>
      <c r="N153" s="24">
        <v>111</v>
      </c>
      <c r="O153" s="24">
        <v>142</v>
      </c>
      <c r="P153" s="21" t="s">
        <v>659</v>
      </c>
      <c r="Q153" s="21" t="s">
        <v>33</v>
      </c>
      <c r="R153" s="21" t="s">
        <v>660</v>
      </c>
    </row>
    <row r="154" s="13" customFormat="1" ht="45" spans="1:18">
      <c r="A154" s="21">
        <v>7</v>
      </c>
      <c r="B154" s="21" t="s">
        <v>22</v>
      </c>
      <c r="C154" s="21" t="s">
        <v>23</v>
      </c>
      <c r="D154" s="21" t="s">
        <v>106</v>
      </c>
      <c r="E154" s="21" t="s">
        <v>661</v>
      </c>
      <c r="F154" s="21" t="s">
        <v>636</v>
      </c>
      <c r="G154" s="21" t="s">
        <v>26</v>
      </c>
      <c r="H154" s="21" t="s">
        <v>106</v>
      </c>
      <c r="I154" s="21" t="s">
        <v>28</v>
      </c>
      <c r="J154" s="21" t="s">
        <v>109</v>
      </c>
      <c r="K154" s="21" t="s">
        <v>662</v>
      </c>
      <c r="L154" s="24">
        <v>12.62</v>
      </c>
      <c r="M154" s="21" t="s">
        <v>31</v>
      </c>
      <c r="N154" s="24">
        <v>99</v>
      </c>
      <c r="O154" s="24">
        <v>133</v>
      </c>
      <c r="P154" s="21" t="s">
        <v>663</v>
      </c>
      <c r="Q154" s="21" t="s">
        <v>33</v>
      </c>
      <c r="R154" s="21" t="s">
        <v>664</v>
      </c>
    </row>
    <row r="155" s="13" customFormat="1" ht="56.25" spans="1:18">
      <c r="A155" s="21">
        <v>8</v>
      </c>
      <c r="B155" s="21" t="s">
        <v>22</v>
      </c>
      <c r="C155" s="21" t="s">
        <v>23</v>
      </c>
      <c r="D155" s="21" t="s">
        <v>113</v>
      </c>
      <c r="E155" s="21" t="s">
        <v>665</v>
      </c>
      <c r="F155" s="21" t="s">
        <v>636</v>
      </c>
      <c r="G155" s="21" t="s">
        <v>26</v>
      </c>
      <c r="H155" s="21" t="s">
        <v>113</v>
      </c>
      <c r="I155" s="21" t="s">
        <v>28</v>
      </c>
      <c r="J155" s="21" t="s">
        <v>116</v>
      </c>
      <c r="K155" s="21" t="s">
        <v>666</v>
      </c>
      <c r="L155" s="24">
        <v>11.2</v>
      </c>
      <c r="M155" s="21" t="s">
        <v>31</v>
      </c>
      <c r="N155" s="24">
        <v>68</v>
      </c>
      <c r="O155" s="24">
        <v>95</v>
      </c>
      <c r="P155" s="21" t="s">
        <v>667</v>
      </c>
      <c r="Q155" s="21" t="s">
        <v>33</v>
      </c>
      <c r="R155" s="21" t="s">
        <v>668</v>
      </c>
    </row>
    <row r="156" s="13" customFormat="1" ht="45" spans="1:18">
      <c r="A156" s="21">
        <v>9</v>
      </c>
      <c r="B156" s="21" t="s">
        <v>22</v>
      </c>
      <c r="C156" s="21" t="s">
        <v>23</v>
      </c>
      <c r="D156" s="21" t="s">
        <v>136</v>
      </c>
      <c r="E156" s="21" t="s">
        <v>669</v>
      </c>
      <c r="F156" s="21" t="s">
        <v>636</v>
      </c>
      <c r="G156" s="21" t="s">
        <v>26</v>
      </c>
      <c r="H156" s="21" t="s">
        <v>136</v>
      </c>
      <c r="I156" s="21" t="s">
        <v>28</v>
      </c>
      <c r="J156" s="21" t="s">
        <v>139</v>
      </c>
      <c r="K156" s="21" t="s">
        <v>670</v>
      </c>
      <c r="L156" s="24">
        <v>5.16</v>
      </c>
      <c r="M156" s="21" t="s">
        <v>31</v>
      </c>
      <c r="N156" s="24">
        <v>45</v>
      </c>
      <c r="O156" s="24">
        <v>53</v>
      </c>
      <c r="P156" s="21" t="s">
        <v>671</v>
      </c>
      <c r="Q156" s="21" t="s">
        <v>33</v>
      </c>
      <c r="R156" s="21" t="s">
        <v>672</v>
      </c>
    </row>
    <row r="157" s="13" customFormat="1" ht="45" spans="1:18">
      <c r="A157" s="21">
        <v>10</v>
      </c>
      <c r="B157" s="21" t="s">
        <v>22</v>
      </c>
      <c r="C157" s="21" t="s">
        <v>23</v>
      </c>
      <c r="D157" s="21" t="s">
        <v>214</v>
      </c>
      <c r="E157" s="21" t="s">
        <v>673</v>
      </c>
      <c r="F157" s="21" t="s">
        <v>636</v>
      </c>
      <c r="G157" s="21" t="s">
        <v>26</v>
      </c>
      <c r="H157" s="21" t="s">
        <v>214</v>
      </c>
      <c r="I157" s="21" t="s">
        <v>28</v>
      </c>
      <c r="J157" s="21" t="s">
        <v>217</v>
      </c>
      <c r="K157" s="21" t="s">
        <v>674</v>
      </c>
      <c r="L157" s="24">
        <v>2.57</v>
      </c>
      <c r="M157" s="21" t="s">
        <v>31</v>
      </c>
      <c r="N157" s="24">
        <v>24</v>
      </c>
      <c r="O157" s="24">
        <v>27</v>
      </c>
      <c r="P157" s="21" t="s">
        <v>675</v>
      </c>
      <c r="Q157" s="21" t="s">
        <v>33</v>
      </c>
      <c r="R157" s="21" t="s">
        <v>676</v>
      </c>
    </row>
    <row r="158" s="13" customFormat="1" ht="45" spans="1:18">
      <c r="A158" s="21">
        <v>11</v>
      </c>
      <c r="B158" s="21" t="s">
        <v>22</v>
      </c>
      <c r="C158" s="21" t="s">
        <v>23</v>
      </c>
      <c r="D158" s="21" t="s">
        <v>202</v>
      </c>
      <c r="E158" s="21" t="s">
        <v>677</v>
      </c>
      <c r="F158" s="21" t="s">
        <v>636</v>
      </c>
      <c r="G158" s="21" t="s">
        <v>26</v>
      </c>
      <c r="H158" s="21" t="s">
        <v>202</v>
      </c>
      <c r="I158" s="21" t="s">
        <v>28</v>
      </c>
      <c r="J158" s="21" t="s">
        <v>205</v>
      </c>
      <c r="K158" s="21" t="s">
        <v>678</v>
      </c>
      <c r="L158" s="24">
        <v>13.3</v>
      </c>
      <c r="M158" s="21" t="s">
        <v>31</v>
      </c>
      <c r="N158" s="24">
        <v>116</v>
      </c>
      <c r="O158" s="24">
        <v>160</v>
      </c>
      <c r="P158" s="21" t="s">
        <v>679</v>
      </c>
      <c r="Q158" s="21" t="s">
        <v>33</v>
      </c>
      <c r="R158" s="21" t="s">
        <v>680</v>
      </c>
    </row>
    <row r="159" s="13" customFormat="1" ht="45" spans="1:18">
      <c r="A159" s="21">
        <v>12</v>
      </c>
      <c r="B159" s="21" t="s">
        <v>22</v>
      </c>
      <c r="C159" s="21" t="s">
        <v>23</v>
      </c>
      <c r="D159" s="21" t="s">
        <v>153</v>
      </c>
      <c r="E159" s="21" t="s">
        <v>681</v>
      </c>
      <c r="F159" s="21" t="s">
        <v>636</v>
      </c>
      <c r="G159" s="21" t="s">
        <v>26</v>
      </c>
      <c r="H159" s="21" t="s">
        <v>153</v>
      </c>
      <c r="I159" s="21" t="s">
        <v>28</v>
      </c>
      <c r="J159" s="21" t="s">
        <v>156</v>
      </c>
      <c r="K159" s="21" t="s">
        <v>682</v>
      </c>
      <c r="L159" s="24">
        <v>6.22</v>
      </c>
      <c r="M159" s="21" t="s">
        <v>31</v>
      </c>
      <c r="N159" s="24">
        <v>61</v>
      </c>
      <c r="O159" s="24">
        <v>68</v>
      </c>
      <c r="P159" s="21" t="s">
        <v>683</v>
      </c>
      <c r="Q159" s="21" t="s">
        <v>33</v>
      </c>
      <c r="R159" s="21" t="s">
        <v>684</v>
      </c>
    </row>
    <row r="160" s="13" customFormat="1" ht="45" spans="1:18">
      <c r="A160" s="21">
        <v>13</v>
      </c>
      <c r="B160" s="21" t="s">
        <v>22</v>
      </c>
      <c r="C160" s="21" t="s">
        <v>23</v>
      </c>
      <c r="D160" s="21" t="s">
        <v>164</v>
      </c>
      <c r="E160" s="21" t="s">
        <v>685</v>
      </c>
      <c r="F160" s="21" t="s">
        <v>636</v>
      </c>
      <c r="G160" s="21" t="s">
        <v>26</v>
      </c>
      <c r="H160" s="21" t="s">
        <v>167</v>
      </c>
      <c r="I160" s="21" t="s">
        <v>28</v>
      </c>
      <c r="J160" s="21" t="s">
        <v>167</v>
      </c>
      <c r="K160" s="21" t="s">
        <v>686</v>
      </c>
      <c r="L160" s="24">
        <v>4.78</v>
      </c>
      <c r="M160" s="21" t="s">
        <v>31</v>
      </c>
      <c r="N160" s="24">
        <v>36</v>
      </c>
      <c r="O160" s="24">
        <v>50</v>
      </c>
      <c r="P160" s="21" t="s">
        <v>687</v>
      </c>
      <c r="Q160" s="21" t="s">
        <v>33</v>
      </c>
      <c r="R160" s="21" t="s">
        <v>688</v>
      </c>
    </row>
    <row r="161" s="13" customFormat="1" ht="45" spans="1:18">
      <c r="A161" s="21">
        <v>14</v>
      </c>
      <c r="B161" s="21" t="s">
        <v>22</v>
      </c>
      <c r="C161" s="21" t="s">
        <v>23</v>
      </c>
      <c r="D161" s="21"/>
      <c r="E161" s="21" t="s">
        <v>689</v>
      </c>
      <c r="F161" s="21" t="s">
        <v>636</v>
      </c>
      <c r="G161" s="21" t="s">
        <v>26</v>
      </c>
      <c r="H161" s="21" t="s">
        <v>23</v>
      </c>
      <c r="I161" s="21" t="s">
        <v>28</v>
      </c>
      <c r="J161" s="21" t="s">
        <v>632</v>
      </c>
      <c r="K161" s="21" t="s">
        <v>690</v>
      </c>
      <c r="L161" s="24">
        <v>19.6</v>
      </c>
      <c r="M161" s="21" t="s">
        <v>31</v>
      </c>
      <c r="N161" s="24">
        <v>187</v>
      </c>
      <c r="O161" s="24">
        <v>187</v>
      </c>
      <c r="P161" s="21" t="s">
        <v>691</v>
      </c>
      <c r="Q161" s="21" t="s">
        <v>33</v>
      </c>
      <c r="R161" s="21" t="s">
        <v>692</v>
      </c>
    </row>
    <row r="162" s="13" customFormat="1" ht="45" spans="1:18">
      <c r="A162" s="21">
        <v>15</v>
      </c>
      <c r="B162" s="21" t="s">
        <v>22</v>
      </c>
      <c r="C162" s="21" t="s">
        <v>23</v>
      </c>
      <c r="D162" s="21"/>
      <c r="E162" s="21" t="s">
        <v>693</v>
      </c>
      <c r="F162" s="21" t="s">
        <v>636</v>
      </c>
      <c r="G162" s="21" t="s">
        <v>26</v>
      </c>
      <c r="H162" s="21" t="s">
        <v>23</v>
      </c>
      <c r="I162" s="21" t="s">
        <v>28</v>
      </c>
      <c r="J162" s="21" t="s">
        <v>632</v>
      </c>
      <c r="K162" s="21" t="s">
        <v>694</v>
      </c>
      <c r="L162" s="24">
        <v>542.429</v>
      </c>
      <c r="M162" s="21" t="s">
        <v>31</v>
      </c>
      <c r="N162" s="24"/>
      <c r="O162" s="24">
        <v>10849</v>
      </c>
      <c r="P162" s="21" t="s">
        <v>695</v>
      </c>
      <c r="Q162" s="21" t="s">
        <v>33</v>
      </c>
      <c r="R162" s="21" t="s">
        <v>696</v>
      </c>
    </row>
    <row r="163" s="15" customFormat="1" ht="17" customHeight="1" spans="1:18">
      <c r="A163" s="20">
        <v>1</v>
      </c>
      <c r="B163" s="20"/>
      <c r="C163" s="20"/>
      <c r="D163" s="20"/>
      <c r="E163" s="20" t="s">
        <v>697</v>
      </c>
      <c r="F163" s="20"/>
      <c r="G163" s="20"/>
      <c r="H163" s="20"/>
      <c r="I163" s="20"/>
      <c r="J163" s="20"/>
      <c r="K163" s="20"/>
      <c r="L163" s="23">
        <f>SUM(L164)</f>
        <v>181.8</v>
      </c>
      <c r="M163" s="23"/>
      <c r="N163" s="23">
        <f>SUM(N164)</f>
        <v>1097</v>
      </c>
      <c r="O163" s="23">
        <f>SUM(O164)</f>
        <v>1097</v>
      </c>
      <c r="P163" s="20"/>
      <c r="Q163" s="20"/>
      <c r="R163" s="20"/>
    </row>
    <row r="164" s="13" customFormat="1" ht="45" spans="1:18">
      <c r="A164" s="27">
        <v>1</v>
      </c>
      <c r="B164" s="21" t="s">
        <v>22</v>
      </c>
      <c r="C164" s="21" t="s">
        <v>23</v>
      </c>
      <c r="D164" s="21"/>
      <c r="E164" s="21" t="s">
        <v>698</v>
      </c>
      <c r="F164" s="21" t="s">
        <v>699</v>
      </c>
      <c r="G164" s="21" t="s">
        <v>26</v>
      </c>
      <c r="H164" s="21" t="s">
        <v>23</v>
      </c>
      <c r="I164" s="21" t="s">
        <v>28</v>
      </c>
      <c r="J164" s="21" t="s">
        <v>632</v>
      </c>
      <c r="K164" s="21" t="s">
        <v>700</v>
      </c>
      <c r="L164" s="24">
        <v>181.8</v>
      </c>
      <c r="M164" s="21" t="s">
        <v>31</v>
      </c>
      <c r="N164" s="24">
        <v>1097</v>
      </c>
      <c r="O164" s="24">
        <v>1097</v>
      </c>
      <c r="P164" s="21" t="s">
        <v>701</v>
      </c>
      <c r="Q164" s="21" t="s">
        <v>33</v>
      </c>
      <c r="R164" s="21" t="s">
        <v>702</v>
      </c>
    </row>
    <row r="165" s="15" customFormat="1" ht="17" customHeight="1" spans="1:18">
      <c r="A165" s="20">
        <v>57</v>
      </c>
      <c r="B165" s="20"/>
      <c r="C165" s="20"/>
      <c r="D165" s="20"/>
      <c r="E165" s="20" t="s">
        <v>703</v>
      </c>
      <c r="F165" s="20"/>
      <c r="G165" s="20"/>
      <c r="H165" s="20"/>
      <c r="I165" s="20"/>
      <c r="J165" s="20"/>
      <c r="K165" s="20"/>
      <c r="L165" s="23">
        <f>SUM(L166:L222)</f>
        <v>6102.384</v>
      </c>
      <c r="M165" s="23"/>
      <c r="N165" s="23">
        <f>SUM(N166:N222)</f>
        <v>27377</v>
      </c>
      <c r="O165" s="23">
        <f>SUM(O166:O222)</f>
        <v>117559</v>
      </c>
      <c r="P165" s="20"/>
      <c r="Q165" s="20"/>
      <c r="R165" s="20"/>
    </row>
    <row r="166" s="16" customFormat="1" ht="45" spans="1:18">
      <c r="A166" s="21">
        <v>1</v>
      </c>
      <c r="B166" s="21" t="s">
        <v>22</v>
      </c>
      <c r="C166" s="21" t="s">
        <v>23</v>
      </c>
      <c r="D166" s="21" t="s">
        <v>24</v>
      </c>
      <c r="E166" s="21" t="s">
        <v>704</v>
      </c>
      <c r="F166" s="21" t="s">
        <v>705</v>
      </c>
      <c r="G166" s="21" t="s">
        <v>26</v>
      </c>
      <c r="H166" s="21" t="s">
        <v>36</v>
      </c>
      <c r="I166" s="21" t="s">
        <v>28</v>
      </c>
      <c r="J166" s="21" t="s">
        <v>632</v>
      </c>
      <c r="K166" s="21" t="s">
        <v>706</v>
      </c>
      <c r="L166" s="24">
        <v>89</v>
      </c>
      <c r="M166" s="21" t="s">
        <v>31</v>
      </c>
      <c r="N166" s="24">
        <v>1071</v>
      </c>
      <c r="O166" s="24">
        <v>4076</v>
      </c>
      <c r="P166" s="21" t="s">
        <v>707</v>
      </c>
      <c r="Q166" s="21" t="s">
        <v>33</v>
      </c>
      <c r="R166" s="21" t="s">
        <v>708</v>
      </c>
    </row>
    <row r="167" s="16" customFormat="1" ht="45" spans="1:18">
      <c r="A167" s="21">
        <v>2</v>
      </c>
      <c r="B167" s="21" t="s">
        <v>22</v>
      </c>
      <c r="C167" s="21" t="s">
        <v>23</v>
      </c>
      <c r="D167" s="21" t="s">
        <v>24</v>
      </c>
      <c r="E167" s="21" t="s">
        <v>709</v>
      </c>
      <c r="F167" s="21" t="s">
        <v>705</v>
      </c>
      <c r="G167" s="21" t="s">
        <v>26</v>
      </c>
      <c r="H167" s="21" t="s">
        <v>710</v>
      </c>
      <c r="I167" s="21" t="s">
        <v>28</v>
      </c>
      <c r="J167" s="21" t="s">
        <v>632</v>
      </c>
      <c r="K167" s="21" t="s">
        <v>711</v>
      </c>
      <c r="L167" s="24">
        <v>36.384</v>
      </c>
      <c r="M167" s="21" t="s">
        <v>31</v>
      </c>
      <c r="N167" s="24">
        <v>315</v>
      </c>
      <c r="O167" s="24">
        <v>1180</v>
      </c>
      <c r="P167" s="21" t="s">
        <v>707</v>
      </c>
      <c r="Q167" s="21" t="s">
        <v>33</v>
      </c>
      <c r="R167" s="21" t="s">
        <v>708</v>
      </c>
    </row>
    <row r="168" s="16" customFormat="1" ht="45" spans="1:18">
      <c r="A168" s="21">
        <v>3</v>
      </c>
      <c r="B168" s="21" t="s">
        <v>22</v>
      </c>
      <c r="C168" s="21" t="s">
        <v>23</v>
      </c>
      <c r="D168" s="21" t="s">
        <v>24</v>
      </c>
      <c r="E168" s="21" t="s">
        <v>712</v>
      </c>
      <c r="F168" s="21" t="s">
        <v>705</v>
      </c>
      <c r="G168" s="21" t="s">
        <v>26</v>
      </c>
      <c r="H168" s="21" t="s">
        <v>713</v>
      </c>
      <c r="I168" s="21" t="s">
        <v>28</v>
      </c>
      <c r="J168" s="21" t="s">
        <v>632</v>
      </c>
      <c r="K168" s="21" t="s">
        <v>714</v>
      </c>
      <c r="L168" s="24">
        <v>163.616</v>
      </c>
      <c r="M168" s="21" t="s">
        <v>31</v>
      </c>
      <c r="N168" s="24">
        <v>347</v>
      </c>
      <c r="O168" s="24">
        <v>1330</v>
      </c>
      <c r="P168" s="21" t="s">
        <v>707</v>
      </c>
      <c r="Q168" s="21" t="s">
        <v>33</v>
      </c>
      <c r="R168" s="21" t="s">
        <v>708</v>
      </c>
    </row>
    <row r="169" s="16" customFormat="1" ht="45" spans="1:18">
      <c r="A169" s="21">
        <v>4</v>
      </c>
      <c r="B169" s="21" t="s">
        <v>22</v>
      </c>
      <c r="C169" s="21" t="s">
        <v>23</v>
      </c>
      <c r="D169" s="21" t="s">
        <v>40</v>
      </c>
      <c r="E169" s="21" t="s">
        <v>715</v>
      </c>
      <c r="F169" s="21" t="s">
        <v>705</v>
      </c>
      <c r="G169" s="21" t="s">
        <v>26</v>
      </c>
      <c r="H169" s="21" t="s">
        <v>716</v>
      </c>
      <c r="I169" s="21" t="s">
        <v>28</v>
      </c>
      <c r="J169" s="21" t="s">
        <v>632</v>
      </c>
      <c r="K169" s="21" t="s">
        <v>717</v>
      </c>
      <c r="L169" s="24">
        <v>90</v>
      </c>
      <c r="M169" s="21" t="s">
        <v>31</v>
      </c>
      <c r="N169" s="24">
        <v>625</v>
      </c>
      <c r="O169" s="24">
        <v>2259</v>
      </c>
      <c r="P169" s="21" t="s">
        <v>707</v>
      </c>
      <c r="Q169" s="21" t="s">
        <v>33</v>
      </c>
      <c r="R169" s="21" t="s">
        <v>708</v>
      </c>
    </row>
    <row r="170" s="16" customFormat="1" ht="45" spans="1:18">
      <c r="A170" s="21">
        <v>5</v>
      </c>
      <c r="B170" s="21" t="s">
        <v>22</v>
      </c>
      <c r="C170" s="21" t="s">
        <v>23</v>
      </c>
      <c r="D170" s="21" t="s">
        <v>40</v>
      </c>
      <c r="E170" s="21" t="s">
        <v>718</v>
      </c>
      <c r="F170" s="21" t="s">
        <v>705</v>
      </c>
      <c r="G170" s="21" t="s">
        <v>26</v>
      </c>
      <c r="H170" s="21" t="s">
        <v>719</v>
      </c>
      <c r="I170" s="21" t="s">
        <v>28</v>
      </c>
      <c r="J170" s="21" t="s">
        <v>632</v>
      </c>
      <c r="K170" s="21" t="s">
        <v>720</v>
      </c>
      <c r="L170" s="24">
        <v>200</v>
      </c>
      <c r="M170" s="21" t="s">
        <v>31</v>
      </c>
      <c r="N170" s="24">
        <v>432</v>
      </c>
      <c r="O170" s="24">
        <v>2032</v>
      </c>
      <c r="P170" s="21" t="s">
        <v>707</v>
      </c>
      <c r="Q170" s="21" t="s">
        <v>33</v>
      </c>
      <c r="R170" s="21" t="s">
        <v>708</v>
      </c>
    </row>
    <row r="171" s="16" customFormat="1" ht="45" spans="1:18">
      <c r="A171" s="21">
        <v>6</v>
      </c>
      <c r="B171" s="21" t="s">
        <v>22</v>
      </c>
      <c r="C171" s="21" t="s">
        <v>23</v>
      </c>
      <c r="D171" s="21" t="s">
        <v>40</v>
      </c>
      <c r="E171" s="21" t="s">
        <v>721</v>
      </c>
      <c r="F171" s="21" t="s">
        <v>705</v>
      </c>
      <c r="G171" s="21" t="s">
        <v>26</v>
      </c>
      <c r="H171" s="21" t="s">
        <v>722</v>
      </c>
      <c r="I171" s="21" t="s">
        <v>28</v>
      </c>
      <c r="J171" s="21" t="s">
        <v>632</v>
      </c>
      <c r="K171" s="21" t="s">
        <v>723</v>
      </c>
      <c r="L171" s="24">
        <v>86.4</v>
      </c>
      <c r="M171" s="21" t="s">
        <v>31</v>
      </c>
      <c r="N171" s="24">
        <v>436</v>
      </c>
      <c r="O171" s="24">
        <v>2236</v>
      </c>
      <c r="P171" s="21" t="s">
        <v>707</v>
      </c>
      <c r="Q171" s="21" t="s">
        <v>33</v>
      </c>
      <c r="R171" s="21" t="s">
        <v>708</v>
      </c>
    </row>
    <row r="172" s="16" customFormat="1" ht="45" spans="1:18">
      <c r="A172" s="21">
        <v>7</v>
      </c>
      <c r="B172" s="21" t="s">
        <v>22</v>
      </c>
      <c r="C172" s="21" t="s">
        <v>23</v>
      </c>
      <c r="D172" s="21" t="s">
        <v>56</v>
      </c>
      <c r="E172" s="21" t="s">
        <v>724</v>
      </c>
      <c r="F172" s="21" t="s">
        <v>705</v>
      </c>
      <c r="G172" s="21" t="s">
        <v>26</v>
      </c>
      <c r="H172" s="21" t="s">
        <v>553</v>
      </c>
      <c r="I172" s="21" t="s">
        <v>28</v>
      </c>
      <c r="J172" s="21" t="s">
        <v>632</v>
      </c>
      <c r="K172" s="21" t="s">
        <v>725</v>
      </c>
      <c r="L172" s="24">
        <v>90</v>
      </c>
      <c r="M172" s="21" t="s">
        <v>31</v>
      </c>
      <c r="N172" s="24">
        <v>546</v>
      </c>
      <c r="O172" s="24">
        <v>2376</v>
      </c>
      <c r="P172" s="21" t="s">
        <v>707</v>
      </c>
      <c r="Q172" s="21" t="s">
        <v>33</v>
      </c>
      <c r="R172" s="21" t="s">
        <v>708</v>
      </c>
    </row>
    <row r="173" s="16" customFormat="1" ht="45" spans="1:18">
      <c r="A173" s="21">
        <v>8</v>
      </c>
      <c r="B173" s="21" t="s">
        <v>22</v>
      </c>
      <c r="C173" s="21" t="s">
        <v>23</v>
      </c>
      <c r="D173" s="21" t="s">
        <v>56</v>
      </c>
      <c r="E173" s="21" t="s">
        <v>726</v>
      </c>
      <c r="F173" s="21" t="s">
        <v>705</v>
      </c>
      <c r="G173" s="21" t="s">
        <v>26</v>
      </c>
      <c r="H173" s="21" t="s">
        <v>727</v>
      </c>
      <c r="I173" s="21" t="s">
        <v>28</v>
      </c>
      <c r="J173" s="21" t="s">
        <v>632</v>
      </c>
      <c r="K173" s="21" t="s">
        <v>728</v>
      </c>
      <c r="L173" s="24">
        <v>90</v>
      </c>
      <c r="M173" s="21" t="s">
        <v>31</v>
      </c>
      <c r="N173" s="24">
        <v>345</v>
      </c>
      <c r="O173" s="24">
        <v>1670</v>
      </c>
      <c r="P173" s="21" t="s">
        <v>707</v>
      </c>
      <c r="Q173" s="21" t="s">
        <v>33</v>
      </c>
      <c r="R173" s="21" t="s">
        <v>708</v>
      </c>
    </row>
    <row r="174" s="16" customFormat="1" ht="45" spans="1:18">
      <c r="A174" s="21">
        <v>9</v>
      </c>
      <c r="B174" s="21" t="s">
        <v>22</v>
      </c>
      <c r="C174" s="21" t="s">
        <v>23</v>
      </c>
      <c r="D174" s="21" t="s">
        <v>56</v>
      </c>
      <c r="E174" s="21" t="s">
        <v>729</v>
      </c>
      <c r="F174" s="21" t="s">
        <v>705</v>
      </c>
      <c r="G174" s="21" t="s">
        <v>26</v>
      </c>
      <c r="H174" s="21" t="s">
        <v>730</v>
      </c>
      <c r="I174" s="21" t="s">
        <v>28</v>
      </c>
      <c r="J174" s="21" t="s">
        <v>632</v>
      </c>
      <c r="K174" s="21" t="s">
        <v>731</v>
      </c>
      <c r="L174" s="24">
        <v>100</v>
      </c>
      <c r="M174" s="21" t="s">
        <v>31</v>
      </c>
      <c r="N174" s="24">
        <v>887</v>
      </c>
      <c r="O174" s="24">
        <v>4091</v>
      </c>
      <c r="P174" s="21" t="s">
        <v>707</v>
      </c>
      <c r="Q174" s="21" t="s">
        <v>33</v>
      </c>
      <c r="R174" s="21" t="s">
        <v>708</v>
      </c>
    </row>
    <row r="175" s="16" customFormat="1" ht="45" spans="1:18">
      <c r="A175" s="21">
        <v>10</v>
      </c>
      <c r="B175" s="21" t="s">
        <v>22</v>
      </c>
      <c r="C175" s="21" t="s">
        <v>23</v>
      </c>
      <c r="D175" s="21" t="s">
        <v>56</v>
      </c>
      <c r="E175" s="21" t="s">
        <v>732</v>
      </c>
      <c r="F175" s="21" t="s">
        <v>705</v>
      </c>
      <c r="G175" s="21" t="s">
        <v>26</v>
      </c>
      <c r="H175" s="21" t="s">
        <v>733</v>
      </c>
      <c r="I175" s="21" t="s">
        <v>28</v>
      </c>
      <c r="J175" s="21" t="s">
        <v>632</v>
      </c>
      <c r="K175" s="21" t="s">
        <v>731</v>
      </c>
      <c r="L175" s="24">
        <v>100</v>
      </c>
      <c r="M175" s="21" t="s">
        <v>31</v>
      </c>
      <c r="N175" s="24">
        <v>486</v>
      </c>
      <c r="O175" s="24">
        <v>2396</v>
      </c>
      <c r="P175" s="21" t="s">
        <v>707</v>
      </c>
      <c r="Q175" s="21" t="s">
        <v>33</v>
      </c>
      <c r="R175" s="21" t="s">
        <v>708</v>
      </c>
    </row>
    <row r="176" s="16" customFormat="1" ht="45" spans="1:18">
      <c r="A176" s="21">
        <v>11</v>
      </c>
      <c r="B176" s="21" t="s">
        <v>22</v>
      </c>
      <c r="C176" s="21" t="s">
        <v>23</v>
      </c>
      <c r="D176" s="21" t="s">
        <v>68</v>
      </c>
      <c r="E176" s="21" t="s">
        <v>734</v>
      </c>
      <c r="F176" s="21" t="s">
        <v>705</v>
      </c>
      <c r="G176" s="21" t="s">
        <v>26</v>
      </c>
      <c r="H176" s="21" t="s">
        <v>735</v>
      </c>
      <c r="I176" s="21" t="s">
        <v>28</v>
      </c>
      <c r="J176" s="21" t="s">
        <v>632</v>
      </c>
      <c r="K176" s="21" t="s">
        <v>731</v>
      </c>
      <c r="L176" s="24">
        <v>100</v>
      </c>
      <c r="M176" s="21" t="s">
        <v>31</v>
      </c>
      <c r="N176" s="24">
        <v>431</v>
      </c>
      <c r="O176" s="24">
        <v>1987</v>
      </c>
      <c r="P176" s="21" t="s">
        <v>707</v>
      </c>
      <c r="Q176" s="21" t="s">
        <v>33</v>
      </c>
      <c r="R176" s="21" t="s">
        <v>708</v>
      </c>
    </row>
    <row r="177" s="16" customFormat="1" ht="45" spans="1:18">
      <c r="A177" s="21">
        <v>12</v>
      </c>
      <c r="B177" s="21" t="s">
        <v>22</v>
      </c>
      <c r="C177" s="21" t="s">
        <v>23</v>
      </c>
      <c r="D177" s="21" t="s">
        <v>68</v>
      </c>
      <c r="E177" s="21" t="s">
        <v>736</v>
      </c>
      <c r="F177" s="21" t="s">
        <v>705</v>
      </c>
      <c r="G177" s="21" t="s">
        <v>26</v>
      </c>
      <c r="H177" s="21" t="s">
        <v>737</v>
      </c>
      <c r="I177" s="21" t="s">
        <v>28</v>
      </c>
      <c r="J177" s="21" t="s">
        <v>632</v>
      </c>
      <c r="K177" s="21" t="s">
        <v>731</v>
      </c>
      <c r="L177" s="24">
        <v>100</v>
      </c>
      <c r="M177" s="21" t="s">
        <v>31</v>
      </c>
      <c r="N177" s="24">
        <v>583</v>
      </c>
      <c r="O177" s="24">
        <v>2320</v>
      </c>
      <c r="P177" s="21" t="s">
        <v>707</v>
      </c>
      <c r="Q177" s="21" t="s">
        <v>33</v>
      </c>
      <c r="R177" s="21" t="s">
        <v>708</v>
      </c>
    </row>
    <row r="178" s="16" customFormat="1" ht="45" spans="1:18">
      <c r="A178" s="21">
        <v>13</v>
      </c>
      <c r="B178" s="21" t="s">
        <v>22</v>
      </c>
      <c r="C178" s="21" t="s">
        <v>23</v>
      </c>
      <c r="D178" s="21" t="s">
        <v>68</v>
      </c>
      <c r="E178" s="21" t="s">
        <v>738</v>
      </c>
      <c r="F178" s="21" t="s">
        <v>705</v>
      </c>
      <c r="G178" s="21" t="s">
        <v>26</v>
      </c>
      <c r="H178" s="21" t="s">
        <v>739</v>
      </c>
      <c r="I178" s="21" t="s">
        <v>28</v>
      </c>
      <c r="J178" s="21" t="s">
        <v>632</v>
      </c>
      <c r="K178" s="21" t="s">
        <v>740</v>
      </c>
      <c r="L178" s="24">
        <v>100</v>
      </c>
      <c r="M178" s="21" t="s">
        <v>31</v>
      </c>
      <c r="N178" s="24">
        <v>686</v>
      </c>
      <c r="O178" s="24">
        <v>2559</v>
      </c>
      <c r="P178" s="21" t="s">
        <v>707</v>
      </c>
      <c r="Q178" s="21" t="s">
        <v>33</v>
      </c>
      <c r="R178" s="21" t="s">
        <v>708</v>
      </c>
    </row>
    <row r="179" s="16" customFormat="1" ht="45" spans="1:18">
      <c r="A179" s="21">
        <v>14</v>
      </c>
      <c r="B179" s="21" t="s">
        <v>22</v>
      </c>
      <c r="C179" s="21" t="s">
        <v>23</v>
      </c>
      <c r="D179" s="21" t="s">
        <v>99</v>
      </c>
      <c r="E179" s="21" t="s">
        <v>741</v>
      </c>
      <c r="F179" s="21" t="s">
        <v>705</v>
      </c>
      <c r="G179" s="21" t="s">
        <v>26</v>
      </c>
      <c r="H179" s="21" t="s">
        <v>742</v>
      </c>
      <c r="I179" s="21" t="s">
        <v>28</v>
      </c>
      <c r="J179" s="21" t="s">
        <v>632</v>
      </c>
      <c r="K179" s="21" t="s">
        <v>743</v>
      </c>
      <c r="L179" s="24">
        <v>90</v>
      </c>
      <c r="M179" s="21" t="s">
        <v>31</v>
      </c>
      <c r="N179" s="24">
        <v>265</v>
      </c>
      <c r="O179" s="24">
        <v>1070</v>
      </c>
      <c r="P179" s="21" t="s">
        <v>707</v>
      </c>
      <c r="Q179" s="21" t="s">
        <v>33</v>
      </c>
      <c r="R179" s="21" t="s">
        <v>708</v>
      </c>
    </row>
    <row r="180" s="16" customFormat="1" ht="45" spans="1:18">
      <c r="A180" s="21">
        <v>15</v>
      </c>
      <c r="B180" s="21" t="s">
        <v>22</v>
      </c>
      <c r="C180" s="21" t="s">
        <v>23</v>
      </c>
      <c r="D180" s="21" t="s">
        <v>99</v>
      </c>
      <c r="E180" s="21" t="s">
        <v>744</v>
      </c>
      <c r="F180" s="21" t="s">
        <v>705</v>
      </c>
      <c r="G180" s="21" t="s">
        <v>26</v>
      </c>
      <c r="H180" s="21" t="s">
        <v>745</v>
      </c>
      <c r="I180" s="21" t="s">
        <v>28</v>
      </c>
      <c r="J180" s="21" t="s">
        <v>632</v>
      </c>
      <c r="K180" s="21" t="s">
        <v>746</v>
      </c>
      <c r="L180" s="24">
        <v>90</v>
      </c>
      <c r="M180" s="21" t="s">
        <v>31</v>
      </c>
      <c r="N180" s="24">
        <v>408</v>
      </c>
      <c r="O180" s="24">
        <v>1830</v>
      </c>
      <c r="P180" s="21" t="s">
        <v>707</v>
      </c>
      <c r="Q180" s="21" t="s">
        <v>33</v>
      </c>
      <c r="R180" s="21" t="s">
        <v>708</v>
      </c>
    </row>
    <row r="181" s="16" customFormat="1" ht="45" spans="1:18">
      <c r="A181" s="21">
        <v>16</v>
      </c>
      <c r="B181" s="21" t="s">
        <v>22</v>
      </c>
      <c r="C181" s="21" t="s">
        <v>23</v>
      </c>
      <c r="D181" s="21" t="s">
        <v>99</v>
      </c>
      <c r="E181" s="21" t="s">
        <v>747</v>
      </c>
      <c r="F181" s="21" t="s">
        <v>705</v>
      </c>
      <c r="G181" s="21" t="s">
        <v>26</v>
      </c>
      <c r="H181" s="21" t="s">
        <v>748</v>
      </c>
      <c r="I181" s="21" t="s">
        <v>28</v>
      </c>
      <c r="J181" s="21" t="s">
        <v>632</v>
      </c>
      <c r="K181" s="21" t="s">
        <v>720</v>
      </c>
      <c r="L181" s="24">
        <v>200</v>
      </c>
      <c r="M181" s="21" t="s">
        <v>31</v>
      </c>
      <c r="N181" s="24">
        <v>437</v>
      </c>
      <c r="O181" s="24">
        <v>1762</v>
      </c>
      <c r="P181" s="21" t="s">
        <v>707</v>
      </c>
      <c r="Q181" s="21" t="s">
        <v>33</v>
      </c>
      <c r="R181" s="21" t="s">
        <v>708</v>
      </c>
    </row>
    <row r="182" s="16" customFormat="1" ht="45" spans="1:18">
      <c r="A182" s="21">
        <v>17</v>
      </c>
      <c r="B182" s="21" t="s">
        <v>22</v>
      </c>
      <c r="C182" s="21" t="s">
        <v>23</v>
      </c>
      <c r="D182" s="21" t="s">
        <v>99</v>
      </c>
      <c r="E182" s="21" t="s">
        <v>749</v>
      </c>
      <c r="F182" s="21" t="s">
        <v>705</v>
      </c>
      <c r="G182" s="21" t="s">
        <v>26</v>
      </c>
      <c r="H182" s="21" t="s">
        <v>750</v>
      </c>
      <c r="I182" s="21" t="s">
        <v>28</v>
      </c>
      <c r="J182" s="21" t="s">
        <v>632</v>
      </c>
      <c r="K182" s="21" t="s">
        <v>751</v>
      </c>
      <c r="L182" s="24">
        <v>53</v>
      </c>
      <c r="M182" s="21" t="s">
        <v>31</v>
      </c>
      <c r="N182" s="24">
        <v>226</v>
      </c>
      <c r="O182" s="24">
        <v>980</v>
      </c>
      <c r="P182" s="21" t="s">
        <v>707</v>
      </c>
      <c r="Q182" s="21" t="s">
        <v>33</v>
      </c>
      <c r="R182" s="21" t="s">
        <v>708</v>
      </c>
    </row>
    <row r="183" s="16" customFormat="1" ht="45" spans="1:18">
      <c r="A183" s="21">
        <v>18</v>
      </c>
      <c r="B183" s="21" t="s">
        <v>22</v>
      </c>
      <c r="C183" s="21" t="s">
        <v>23</v>
      </c>
      <c r="D183" s="21" t="s">
        <v>99</v>
      </c>
      <c r="E183" s="21" t="s">
        <v>752</v>
      </c>
      <c r="F183" s="21" t="s">
        <v>705</v>
      </c>
      <c r="G183" s="21" t="s">
        <v>26</v>
      </c>
      <c r="H183" s="21" t="s">
        <v>753</v>
      </c>
      <c r="I183" s="21" t="s">
        <v>28</v>
      </c>
      <c r="J183" s="21" t="s">
        <v>632</v>
      </c>
      <c r="K183" s="21" t="s">
        <v>754</v>
      </c>
      <c r="L183" s="24">
        <v>99</v>
      </c>
      <c r="M183" s="21" t="s">
        <v>31</v>
      </c>
      <c r="N183" s="24">
        <v>194</v>
      </c>
      <c r="O183" s="24">
        <v>864</v>
      </c>
      <c r="P183" s="21" t="s">
        <v>707</v>
      </c>
      <c r="Q183" s="21" t="s">
        <v>33</v>
      </c>
      <c r="R183" s="21" t="s">
        <v>708</v>
      </c>
    </row>
    <row r="184" s="16" customFormat="1" ht="45" spans="1:18">
      <c r="A184" s="21">
        <v>19</v>
      </c>
      <c r="B184" s="21" t="s">
        <v>22</v>
      </c>
      <c r="C184" s="21" t="s">
        <v>23</v>
      </c>
      <c r="D184" s="21" t="s">
        <v>83</v>
      </c>
      <c r="E184" s="21" t="s">
        <v>755</v>
      </c>
      <c r="F184" s="21" t="s">
        <v>705</v>
      </c>
      <c r="G184" s="21" t="s">
        <v>26</v>
      </c>
      <c r="H184" s="21" t="s">
        <v>756</v>
      </c>
      <c r="I184" s="21" t="s">
        <v>28</v>
      </c>
      <c r="J184" s="21" t="s">
        <v>632</v>
      </c>
      <c r="K184" s="21" t="s">
        <v>720</v>
      </c>
      <c r="L184" s="24">
        <v>200</v>
      </c>
      <c r="M184" s="21" t="s">
        <v>31</v>
      </c>
      <c r="N184" s="24">
        <v>252</v>
      </c>
      <c r="O184" s="24">
        <v>895</v>
      </c>
      <c r="P184" s="21" t="s">
        <v>707</v>
      </c>
      <c r="Q184" s="21" t="s">
        <v>33</v>
      </c>
      <c r="R184" s="21" t="s">
        <v>708</v>
      </c>
    </row>
    <row r="185" s="16" customFormat="1" ht="45" spans="1:18">
      <c r="A185" s="21">
        <v>20</v>
      </c>
      <c r="B185" s="21" t="s">
        <v>22</v>
      </c>
      <c r="C185" s="21" t="s">
        <v>23</v>
      </c>
      <c r="D185" s="21" t="s">
        <v>83</v>
      </c>
      <c r="E185" s="21" t="s">
        <v>757</v>
      </c>
      <c r="F185" s="21" t="s">
        <v>705</v>
      </c>
      <c r="G185" s="21" t="s">
        <v>26</v>
      </c>
      <c r="H185" s="21" t="s">
        <v>758</v>
      </c>
      <c r="I185" s="21" t="s">
        <v>28</v>
      </c>
      <c r="J185" s="21" t="s">
        <v>632</v>
      </c>
      <c r="K185" s="21" t="s">
        <v>731</v>
      </c>
      <c r="L185" s="24">
        <v>100</v>
      </c>
      <c r="M185" s="21" t="s">
        <v>31</v>
      </c>
      <c r="N185" s="24">
        <v>266</v>
      </c>
      <c r="O185" s="24">
        <v>1336</v>
      </c>
      <c r="P185" s="21" t="s">
        <v>707</v>
      </c>
      <c r="Q185" s="21" t="s">
        <v>33</v>
      </c>
      <c r="R185" s="21" t="s">
        <v>708</v>
      </c>
    </row>
    <row r="186" s="16" customFormat="1" ht="45" spans="1:18">
      <c r="A186" s="21">
        <v>21</v>
      </c>
      <c r="B186" s="21" t="s">
        <v>22</v>
      </c>
      <c r="C186" s="21" t="s">
        <v>23</v>
      </c>
      <c r="D186" s="21" t="s">
        <v>106</v>
      </c>
      <c r="E186" s="21" t="s">
        <v>759</v>
      </c>
      <c r="F186" s="21" t="s">
        <v>705</v>
      </c>
      <c r="G186" s="21" t="s">
        <v>26</v>
      </c>
      <c r="H186" s="21" t="s">
        <v>485</v>
      </c>
      <c r="I186" s="21" t="s">
        <v>28</v>
      </c>
      <c r="J186" s="21" t="s">
        <v>632</v>
      </c>
      <c r="K186" s="21" t="s">
        <v>760</v>
      </c>
      <c r="L186" s="24">
        <v>110</v>
      </c>
      <c r="M186" s="21" t="s">
        <v>31</v>
      </c>
      <c r="N186" s="24">
        <v>519</v>
      </c>
      <c r="O186" s="24">
        <v>2090</v>
      </c>
      <c r="P186" s="21" t="s">
        <v>707</v>
      </c>
      <c r="Q186" s="21" t="s">
        <v>33</v>
      </c>
      <c r="R186" s="21" t="s">
        <v>708</v>
      </c>
    </row>
    <row r="187" s="16" customFormat="1" ht="45" spans="1:18">
      <c r="A187" s="21">
        <v>22</v>
      </c>
      <c r="B187" s="21" t="s">
        <v>22</v>
      </c>
      <c r="C187" s="21" t="s">
        <v>23</v>
      </c>
      <c r="D187" s="21" t="s">
        <v>106</v>
      </c>
      <c r="E187" s="21" t="s">
        <v>761</v>
      </c>
      <c r="F187" s="21" t="s">
        <v>705</v>
      </c>
      <c r="G187" s="21" t="s">
        <v>26</v>
      </c>
      <c r="H187" s="21" t="s">
        <v>762</v>
      </c>
      <c r="I187" s="21" t="s">
        <v>28</v>
      </c>
      <c r="J187" s="21" t="s">
        <v>632</v>
      </c>
      <c r="K187" s="21" t="s">
        <v>763</v>
      </c>
      <c r="L187" s="24">
        <v>110</v>
      </c>
      <c r="M187" s="21" t="s">
        <v>31</v>
      </c>
      <c r="N187" s="24">
        <v>290</v>
      </c>
      <c r="O187" s="24">
        <v>2090</v>
      </c>
      <c r="P187" s="21" t="s">
        <v>707</v>
      </c>
      <c r="Q187" s="21" t="s">
        <v>33</v>
      </c>
      <c r="R187" s="21" t="s">
        <v>708</v>
      </c>
    </row>
    <row r="188" s="16" customFormat="1" ht="45" spans="1:18">
      <c r="A188" s="21">
        <v>23</v>
      </c>
      <c r="B188" s="21" t="s">
        <v>22</v>
      </c>
      <c r="C188" s="21" t="s">
        <v>23</v>
      </c>
      <c r="D188" s="21" t="s">
        <v>106</v>
      </c>
      <c r="E188" s="21" t="s">
        <v>764</v>
      </c>
      <c r="F188" s="21" t="s">
        <v>705</v>
      </c>
      <c r="G188" s="21" t="s">
        <v>26</v>
      </c>
      <c r="H188" s="21" t="s">
        <v>765</v>
      </c>
      <c r="I188" s="21" t="s">
        <v>28</v>
      </c>
      <c r="J188" s="21" t="s">
        <v>632</v>
      </c>
      <c r="K188" s="21" t="s">
        <v>766</v>
      </c>
      <c r="L188" s="24">
        <v>90</v>
      </c>
      <c r="M188" s="21" t="s">
        <v>31</v>
      </c>
      <c r="N188" s="24">
        <v>202</v>
      </c>
      <c r="O188" s="24">
        <v>826</v>
      </c>
      <c r="P188" s="21" t="s">
        <v>707</v>
      </c>
      <c r="Q188" s="21" t="s">
        <v>33</v>
      </c>
      <c r="R188" s="21" t="s">
        <v>708</v>
      </c>
    </row>
    <row r="189" s="16" customFormat="1" ht="45" spans="1:18">
      <c r="A189" s="21">
        <v>24</v>
      </c>
      <c r="B189" s="21" t="s">
        <v>22</v>
      </c>
      <c r="C189" s="21" t="s">
        <v>23</v>
      </c>
      <c r="D189" s="21" t="s">
        <v>106</v>
      </c>
      <c r="E189" s="21" t="s">
        <v>767</v>
      </c>
      <c r="F189" s="21" t="s">
        <v>705</v>
      </c>
      <c r="G189" s="21" t="s">
        <v>26</v>
      </c>
      <c r="H189" s="21" t="s">
        <v>768</v>
      </c>
      <c r="I189" s="21" t="s">
        <v>28</v>
      </c>
      <c r="J189" s="21" t="s">
        <v>632</v>
      </c>
      <c r="K189" s="21" t="s">
        <v>769</v>
      </c>
      <c r="L189" s="24">
        <v>49.6</v>
      </c>
      <c r="M189" s="21" t="s">
        <v>31</v>
      </c>
      <c r="N189" s="24">
        <v>182</v>
      </c>
      <c r="O189" s="24">
        <v>868</v>
      </c>
      <c r="P189" s="21" t="s">
        <v>707</v>
      </c>
      <c r="Q189" s="21" t="s">
        <v>33</v>
      </c>
      <c r="R189" s="21" t="s">
        <v>708</v>
      </c>
    </row>
    <row r="190" s="16" customFormat="1" ht="45" spans="1:18">
      <c r="A190" s="21">
        <v>25</v>
      </c>
      <c r="B190" s="21" t="s">
        <v>22</v>
      </c>
      <c r="C190" s="21" t="s">
        <v>23</v>
      </c>
      <c r="D190" s="21" t="s">
        <v>106</v>
      </c>
      <c r="E190" s="21" t="s">
        <v>770</v>
      </c>
      <c r="F190" s="21" t="s">
        <v>705</v>
      </c>
      <c r="G190" s="21" t="s">
        <v>26</v>
      </c>
      <c r="H190" s="21" t="s">
        <v>771</v>
      </c>
      <c r="I190" s="21" t="s">
        <v>28</v>
      </c>
      <c r="J190" s="21" t="s">
        <v>632</v>
      </c>
      <c r="K190" s="21" t="s">
        <v>772</v>
      </c>
      <c r="L190" s="24">
        <v>122.4</v>
      </c>
      <c r="M190" s="21" t="s">
        <v>31</v>
      </c>
      <c r="N190" s="24">
        <v>747</v>
      </c>
      <c r="O190" s="24">
        <v>3057</v>
      </c>
      <c r="P190" s="21" t="s">
        <v>707</v>
      </c>
      <c r="Q190" s="21" t="s">
        <v>33</v>
      </c>
      <c r="R190" s="21" t="s">
        <v>708</v>
      </c>
    </row>
    <row r="191" s="16" customFormat="1" ht="45" spans="1:18">
      <c r="A191" s="21">
        <v>26</v>
      </c>
      <c r="B191" s="21" t="s">
        <v>22</v>
      </c>
      <c r="C191" s="21" t="s">
        <v>23</v>
      </c>
      <c r="D191" s="21" t="s">
        <v>106</v>
      </c>
      <c r="E191" s="21" t="s">
        <v>773</v>
      </c>
      <c r="F191" s="21" t="s">
        <v>705</v>
      </c>
      <c r="G191" s="21" t="s">
        <v>26</v>
      </c>
      <c r="H191" s="21" t="s">
        <v>774</v>
      </c>
      <c r="I191" s="21" t="s">
        <v>28</v>
      </c>
      <c r="J191" s="21" t="s">
        <v>632</v>
      </c>
      <c r="K191" s="21" t="s">
        <v>720</v>
      </c>
      <c r="L191" s="24">
        <v>200</v>
      </c>
      <c r="M191" s="21" t="s">
        <v>31</v>
      </c>
      <c r="N191" s="24">
        <v>550</v>
      </c>
      <c r="O191" s="24">
        <v>2433</v>
      </c>
      <c r="P191" s="21" t="s">
        <v>707</v>
      </c>
      <c r="Q191" s="21" t="s">
        <v>33</v>
      </c>
      <c r="R191" s="21" t="s">
        <v>708</v>
      </c>
    </row>
    <row r="192" s="16" customFormat="1" ht="45" spans="1:18">
      <c r="A192" s="21">
        <v>27</v>
      </c>
      <c r="B192" s="21" t="s">
        <v>22</v>
      </c>
      <c r="C192" s="21" t="s">
        <v>23</v>
      </c>
      <c r="D192" s="21" t="s">
        <v>113</v>
      </c>
      <c r="E192" s="21" t="s">
        <v>775</v>
      </c>
      <c r="F192" s="21" t="s">
        <v>705</v>
      </c>
      <c r="G192" s="21" t="s">
        <v>26</v>
      </c>
      <c r="H192" s="21" t="s">
        <v>121</v>
      </c>
      <c r="I192" s="21" t="s">
        <v>28</v>
      </c>
      <c r="J192" s="21" t="s">
        <v>632</v>
      </c>
      <c r="K192" s="21" t="s">
        <v>776</v>
      </c>
      <c r="L192" s="24">
        <v>90</v>
      </c>
      <c r="M192" s="21" t="s">
        <v>31</v>
      </c>
      <c r="N192" s="24">
        <v>1170</v>
      </c>
      <c r="O192" s="24">
        <v>5696</v>
      </c>
      <c r="P192" s="21" t="s">
        <v>707</v>
      </c>
      <c r="Q192" s="21" t="s">
        <v>33</v>
      </c>
      <c r="R192" s="21" t="s">
        <v>708</v>
      </c>
    </row>
    <row r="193" s="16" customFormat="1" ht="45" spans="1:18">
      <c r="A193" s="21">
        <v>28</v>
      </c>
      <c r="B193" s="21" t="s">
        <v>22</v>
      </c>
      <c r="C193" s="21" t="s">
        <v>23</v>
      </c>
      <c r="D193" s="21" t="s">
        <v>113</v>
      </c>
      <c r="E193" s="21" t="s">
        <v>777</v>
      </c>
      <c r="F193" s="21" t="s">
        <v>705</v>
      </c>
      <c r="G193" s="21" t="s">
        <v>26</v>
      </c>
      <c r="H193" s="21" t="s">
        <v>778</v>
      </c>
      <c r="I193" s="21" t="s">
        <v>28</v>
      </c>
      <c r="J193" s="21" t="s">
        <v>632</v>
      </c>
      <c r="K193" s="21" t="s">
        <v>779</v>
      </c>
      <c r="L193" s="24">
        <v>107.04</v>
      </c>
      <c r="M193" s="21" t="s">
        <v>31</v>
      </c>
      <c r="N193" s="24">
        <v>388</v>
      </c>
      <c r="O193" s="24">
        <v>1896</v>
      </c>
      <c r="P193" s="21" t="s">
        <v>707</v>
      </c>
      <c r="Q193" s="21" t="s">
        <v>33</v>
      </c>
      <c r="R193" s="21" t="s">
        <v>708</v>
      </c>
    </row>
    <row r="194" s="16" customFormat="1" ht="45" spans="1:18">
      <c r="A194" s="21">
        <v>29</v>
      </c>
      <c r="B194" s="21" t="s">
        <v>22</v>
      </c>
      <c r="C194" s="21" t="s">
        <v>23</v>
      </c>
      <c r="D194" s="21" t="s">
        <v>136</v>
      </c>
      <c r="E194" s="21" t="s">
        <v>780</v>
      </c>
      <c r="F194" s="21" t="s">
        <v>705</v>
      </c>
      <c r="G194" s="21" t="s">
        <v>26</v>
      </c>
      <c r="H194" s="21" t="s">
        <v>200</v>
      </c>
      <c r="I194" s="21" t="s">
        <v>28</v>
      </c>
      <c r="J194" s="21" t="s">
        <v>632</v>
      </c>
      <c r="K194" s="21" t="s">
        <v>781</v>
      </c>
      <c r="L194" s="24">
        <v>60</v>
      </c>
      <c r="M194" s="21" t="s">
        <v>31</v>
      </c>
      <c r="N194" s="24">
        <v>330</v>
      </c>
      <c r="O194" s="24">
        <v>1540</v>
      </c>
      <c r="P194" s="21" t="s">
        <v>707</v>
      </c>
      <c r="Q194" s="21" t="s">
        <v>33</v>
      </c>
      <c r="R194" s="21" t="s">
        <v>708</v>
      </c>
    </row>
    <row r="195" s="16" customFormat="1" ht="45" spans="1:18">
      <c r="A195" s="21">
        <v>30</v>
      </c>
      <c r="B195" s="21" t="s">
        <v>22</v>
      </c>
      <c r="C195" s="21" t="s">
        <v>23</v>
      </c>
      <c r="D195" s="21" t="s">
        <v>136</v>
      </c>
      <c r="E195" s="21" t="s">
        <v>782</v>
      </c>
      <c r="F195" s="21" t="s">
        <v>705</v>
      </c>
      <c r="G195" s="21" t="s">
        <v>26</v>
      </c>
      <c r="H195" s="21" t="s">
        <v>783</v>
      </c>
      <c r="I195" s="21" t="s">
        <v>28</v>
      </c>
      <c r="J195" s="21" t="s">
        <v>632</v>
      </c>
      <c r="K195" s="21" t="s">
        <v>784</v>
      </c>
      <c r="L195" s="24">
        <v>90</v>
      </c>
      <c r="M195" s="21" t="s">
        <v>31</v>
      </c>
      <c r="N195" s="24">
        <v>330</v>
      </c>
      <c r="O195" s="24">
        <v>1540</v>
      </c>
      <c r="P195" s="21" t="s">
        <v>707</v>
      </c>
      <c r="Q195" s="21" t="s">
        <v>33</v>
      </c>
      <c r="R195" s="21" t="s">
        <v>708</v>
      </c>
    </row>
    <row r="196" s="16" customFormat="1" ht="45" spans="1:18">
      <c r="A196" s="21">
        <v>31</v>
      </c>
      <c r="B196" s="21" t="s">
        <v>22</v>
      </c>
      <c r="C196" s="21" t="s">
        <v>23</v>
      </c>
      <c r="D196" s="21" t="s">
        <v>136</v>
      </c>
      <c r="E196" s="21" t="s">
        <v>785</v>
      </c>
      <c r="F196" s="21" t="s">
        <v>705</v>
      </c>
      <c r="G196" s="21" t="s">
        <v>26</v>
      </c>
      <c r="H196" s="21" t="s">
        <v>161</v>
      </c>
      <c r="I196" s="21" t="s">
        <v>28</v>
      </c>
      <c r="J196" s="21" t="s">
        <v>632</v>
      </c>
      <c r="K196" s="21" t="s">
        <v>786</v>
      </c>
      <c r="L196" s="24">
        <v>90</v>
      </c>
      <c r="M196" s="21" t="s">
        <v>31</v>
      </c>
      <c r="N196" s="24">
        <v>132</v>
      </c>
      <c r="O196" s="24">
        <v>692</v>
      </c>
      <c r="P196" s="21" t="s">
        <v>707</v>
      </c>
      <c r="Q196" s="21" t="s">
        <v>33</v>
      </c>
      <c r="R196" s="21" t="s">
        <v>708</v>
      </c>
    </row>
    <row r="197" s="16" customFormat="1" ht="45" spans="1:18">
      <c r="A197" s="21">
        <v>32</v>
      </c>
      <c r="B197" s="21" t="s">
        <v>22</v>
      </c>
      <c r="C197" s="21" t="s">
        <v>23</v>
      </c>
      <c r="D197" s="21" t="s">
        <v>136</v>
      </c>
      <c r="E197" s="21" t="s">
        <v>787</v>
      </c>
      <c r="F197" s="21" t="s">
        <v>705</v>
      </c>
      <c r="G197" s="21" t="s">
        <v>26</v>
      </c>
      <c r="H197" s="21" t="s">
        <v>788</v>
      </c>
      <c r="I197" s="21" t="s">
        <v>28</v>
      </c>
      <c r="J197" s="21" t="s">
        <v>632</v>
      </c>
      <c r="K197" s="21" t="s">
        <v>789</v>
      </c>
      <c r="L197" s="24">
        <v>90</v>
      </c>
      <c r="M197" s="21" t="s">
        <v>31</v>
      </c>
      <c r="N197" s="24">
        <v>670</v>
      </c>
      <c r="O197" s="24">
        <v>2600</v>
      </c>
      <c r="P197" s="21" t="s">
        <v>707</v>
      </c>
      <c r="Q197" s="21" t="s">
        <v>33</v>
      </c>
      <c r="R197" s="21" t="s">
        <v>708</v>
      </c>
    </row>
    <row r="198" s="16" customFormat="1" ht="45" spans="1:18">
      <c r="A198" s="21">
        <v>33</v>
      </c>
      <c r="B198" s="21" t="s">
        <v>22</v>
      </c>
      <c r="C198" s="21" t="s">
        <v>23</v>
      </c>
      <c r="D198" s="21" t="s">
        <v>136</v>
      </c>
      <c r="E198" s="21" t="s">
        <v>790</v>
      </c>
      <c r="F198" s="21" t="s">
        <v>705</v>
      </c>
      <c r="G198" s="21" t="s">
        <v>26</v>
      </c>
      <c r="H198" s="21" t="s">
        <v>791</v>
      </c>
      <c r="I198" s="21" t="s">
        <v>28</v>
      </c>
      <c r="J198" s="21" t="s">
        <v>632</v>
      </c>
      <c r="K198" s="21" t="s">
        <v>792</v>
      </c>
      <c r="L198" s="24">
        <v>100</v>
      </c>
      <c r="M198" s="21" t="s">
        <v>31</v>
      </c>
      <c r="N198" s="24">
        <v>437</v>
      </c>
      <c r="O198" s="24">
        <v>1898</v>
      </c>
      <c r="P198" s="21" t="s">
        <v>707</v>
      </c>
      <c r="Q198" s="21" t="s">
        <v>33</v>
      </c>
      <c r="R198" s="21" t="s">
        <v>708</v>
      </c>
    </row>
    <row r="199" s="16" customFormat="1" ht="45" spans="1:18">
      <c r="A199" s="21">
        <v>34</v>
      </c>
      <c r="B199" s="21" t="s">
        <v>22</v>
      </c>
      <c r="C199" s="21" t="s">
        <v>23</v>
      </c>
      <c r="D199" s="21" t="s">
        <v>136</v>
      </c>
      <c r="E199" s="21" t="s">
        <v>793</v>
      </c>
      <c r="F199" s="21" t="s">
        <v>705</v>
      </c>
      <c r="G199" s="21" t="s">
        <v>26</v>
      </c>
      <c r="H199" s="21" t="s">
        <v>794</v>
      </c>
      <c r="I199" s="21" t="s">
        <v>28</v>
      </c>
      <c r="J199" s="21" t="s">
        <v>632</v>
      </c>
      <c r="K199" s="21" t="s">
        <v>795</v>
      </c>
      <c r="L199" s="24">
        <v>100</v>
      </c>
      <c r="M199" s="21" t="s">
        <v>31</v>
      </c>
      <c r="N199" s="24">
        <v>382</v>
      </c>
      <c r="O199" s="24">
        <v>1542</v>
      </c>
      <c r="P199" s="21" t="s">
        <v>707</v>
      </c>
      <c r="Q199" s="21" t="s">
        <v>33</v>
      </c>
      <c r="R199" s="21" t="s">
        <v>708</v>
      </c>
    </row>
    <row r="200" s="16" customFormat="1" ht="45" spans="1:18">
      <c r="A200" s="21">
        <v>35</v>
      </c>
      <c r="B200" s="21" t="s">
        <v>22</v>
      </c>
      <c r="C200" s="21" t="s">
        <v>23</v>
      </c>
      <c r="D200" s="21" t="s">
        <v>214</v>
      </c>
      <c r="E200" s="21" t="s">
        <v>796</v>
      </c>
      <c r="F200" s="21" t="s">
        <v>705</v>
      </c>
      <c r="G200" s="21" t="s">
        <v>26</v>
      </c>
      <c r="H200" s="21" t="s">
        <v>797</v>
      </c>
      <c r="I200" s="21" t="s">
        <v>28</v>
      </c>
      <c r="J200" s="21" t="s">
        <v>632</v>
      </c>
      <c r="K200" s="21" t="s">
        <v>798</v>
      </c>
      <c r="L200" s="24">
        <v>96</v>
      </c>
      <c r="M200" s="21" t="s">
        <v>31</v>
      </c>
      <c r="N200" s="24">
        <v>245</v>
      </c>
      <c r="O200" s="24">
        <v>1054</v>
      </c>
      <c r="P200" s="21" t="s">
        <v>707</v>
      </c>
      <c r="Q200" s="21" t="s">
        <v>33</v>
      </c>
      <c r="R200" s="21" t="s">
        <v>708</v>
      </c>
    </row>
    <row r="201" s="16" customFormat="1" ht="45" spans="1:18">
      <c r="A201" s="21">
        <v>36</v>
      </c>
      <c r="B201" s="21" t="s">
        <v>22</v>
      </c>
      <c r="C201" s="21" t="s">
        <v>23</v>
      </c>
      <c r="D201" s="21" t="s">
        <v>214</v>
      </c>
      <c r="E201" s="21" t="s">
        <v>799</v>
      </c>
      <c r="F201" s="21" t="s">
        <v>705</v>
      </c>
      <c r="G201" s="21" t="s">
        <v>26</v>
      </c>
      <c r="H201" s="21" t="s">
        <v>800</v>
      </c>
      <c r="I201" s="21" t="s">
        <v>28</v>
      </c>
      <c r="J201" s="21" t="s">
        <v>632</v>
      </c>
      <c r="K201" s="21" t="s">
        <v>801</v>
      </c>
      <c r="L201" s="24">
        <v>104</v>
      </c>
      <c r="M201" s="21" t="s">
        <v>31</v>
      </c>
      <c r="N201" s="24">
        <v>855</v>
      </c>
      <c r="O201" s="24">
        <v>3514</v>
      </c>
      <c r="P201" s="21" t="s">
        <v>707</v>
      </c>
      <c r="Q201" s="21" t="s">
        <v>33</v>
      </c>
      <c r="R201" s="21" t="s">
        <v>708</v>
      </c>
    </row>
    <row r="202" s="16" customFormat="1" ht="45" spans="1:18">
      <c r="A202" s="21">
        <v>37</v>
      </c>
      <c r="B202" s="21" t="s">
        <v>22</v>
      </c>
      <c r="C202" s="21" t="s">
        <v>23</v>
      </c>
      <c r="D202" s="21" t="s">
        <v>202</v>
      </c>
      <c r="E202" s="21" t="s">
        <v>802</v>
      </c>
      <c r="F202" s="21" t="s">
        <v>705</v>
      </c>
      <c r="G202" s="21" t="s">
        <v>26</v>
      </c>
      <c r="H202" s="21" t="s">
        <v>342</v>
      </c>
      <c r="I202" s="21" t="s">
        <v>28</v>
      </c>
      <c r="J202" s="21" t="s">
        <v>632</v>
      </c>
      <c r="K202" s="21" t="s">
        <v>803</v>
      </c>
      <c r="L202" s="24">
        <v>90</v>
      </c>
      <c r="M202" s="21" t="s">
        <v>31</v>
      </c>
      <c r="N202" s="24">
        <v>652</v>
      </c>
      <c r="O202" s="24">
        <v>2331</v>
      </c>
      <c r="P202" s="21" t="s">
        <v>707</v>
      </c>
      <c r="Q202" s="21" t="s">
        <v>33</v>
      </c>
      <c r="R202" s="21" t="s">
        <v>708</v>
      </c>
    </row>
    <row r="203" s="16" customFormat="1" ht="45" spans="1:18">
      <c r="A203" s="21">
        <v>38</v>
      </c>
      <c r="B203" s="21" t="s">
        <v>22</v>
      </c>
      <c r="C203" s="21" t="s">
        <v>23</v>
      </c>
      <c r="D203" s="21" t="s">
        <v>202</v>
      </c>
      <c r="E203" s="21" t="s">
        <v>804</v>
      </c>
      <c r="F203" s="21" t="s">
        <v>705</v>
      </c>
      <c r="G203" s="21" t="s">
        <v>26</v>
      </c>
      <c r="H203" s="21" t="s">
        <v>805</v>
      </c>
      <c r="I203" s="21" t="s">
        <v>28</v>
      </c>
      <c r="J203" s="21" t="s">
        <v>632</v>
      </c>
      <c r="K203" s="21" t="s">
        <v>806</v>
      </c>
      <c r="L203" s="24">
        <v>90</v>
      </c>
      <c r="M203" s="21" t="s">
        <v>31</v>
      </c>
      <c r="N203" s="24">
        <v>194</v>
      </c>
      <c r="O203" s="24">
        <v>722</v>
      </c>
      <c r="P203" s="21" t="s">
        <v>707</v>
      </c>
      <c r="Q203" s="21" t="s">
        <v>33</v>
      </c>
      <c r="R203" s="21" t="s">
        <v>708</v>
      </c>
    </row>
    <row r="204" s="16" customFormat="1" ht="45" spans="1:18">
      <c r="A204" s="21">
        <v>39</v>
      </c>
      <c r="B204" s="21" t="s">
        <v>22</v>
      </c>
      <c r="C204" s="21" t="s">
        <v>23</v>
      </c>
      <c r="D204" s="21" t="s">
        <v>202</v>
      </c>
      <c r="E204" s="21" t="s">
        <v>807</v>
      </c>
      <c r="F204" s="21" t="s">
        <v>705</v>
      </c>
      <c r="G204" s="21" t="s">
        <v>26</v>
      </c>
      <c r="H204" s="21" t="s">
        <v>808</v>
      </c>
      <c r="I204" s="21" t="s">
        <v>28</v>
      </c>
      <c r="J204" s="21" t="s">
        <v>632</v>
      </c>
      <c r="K204" s="21" t="s">
        <v>809</v>
      </c>
      <c r="L204" s="24">
        <v>90</v>
      </c>
      <c r="M204" s="21" t="s">
        <v>31</v>
      </c>
      <c r="N204" s="24">
        <v>830</v>
      </c>
      <c r="O204" s="24">
        <v>3080</v>
      </c>
      <c r="P204" s="21" t="s">
        <v>707</v>
      </c>
      <c r="Q204" s="21" t="s">
        <v>33</v>
      </c>
      <c r="R204" s="21" t="s">
        <v>708</v>
      </c>
    </row>
    <row r="205" s="16" customFormat="1" ht="45" spans="1:18">
      <c r="A205" s="21">
        <v>40</v>
      </c>
      <c r="B205" s="21" t="s">
        <v>22</v>
      </c>
      <c r="C205" s="21" t="s">
        <v>23</v>
      </c>
      <c r="D205" s="21" t="s">
        <v>202</v>
      </c>
      <c r="E205" s="21" t="s">
        <v>810</v>
      </c>
      <c r="F205" s="21" t="s">
        <v>705</v>
      </c>
      <c r="G205" s="21" t="s">
        <v>26</v>
      </c>
      <c r="H205" s="21" t="s">
        <v>811</v>
      </c>
      <c r="I205" s="21" t="s">
        <v>28</v>
      </c>
      <c r="J205" s="21" t="s">
        <v>632</v>
      </c>
      <c r="K205" s="21" t="s">
        <v>812</v>
      </c>
      <c r="L205" s="24">
        <v>90</v>
      </c>
      <c r="M205" s="21" t="s">
        <v>31</v>
      </c>
      <c r="N205" s="24">
        <v>532</v>
      </c>
      <c r="O205" s="24">
        <v>2039</v>
      </c>
      <c r="P205" s="21" t="s">
        <v>707</v>
      </c>
      <c r="Q205" s="21" t="s">
        <v>33</v>
      </c>
      <c r="R205" s="21" t="s">
        <v>708</v>
      </c>
    </row>
    <row r="206" s="16" customFormat="1" ht="45" spans="1:18">
      <c r="A206" s="21">
        <v>41</v>
      </c>
      <c r="B206" s="21" t="s">
        <v>22</v>
      </c>
      <c r="C206" s="21" t="s">
        <v>23</v>
      </c>
      <c r="D206" s="21" t="s">
        <v>202</v>
      </c>
      <c r="E206" s="21" t="s">
        <v>813</v>
      </c>
      <c r="F206" s="21" t="s">
        <v>705</v>
      </c>
      <c r="G206" s="21" t="s">
        <v>26</v>
      </c>
      <c r="H206" s="21" t="s">
        <v>814</v>
      </c>
      <c r="I206" s="21" t="s">
        <v>28</v>
      </c>
      <c r="J206" s="21" t="s">
        <v>632</v>
      </c>
      <c r="K206" s="21" t="s">
        <v>815</v>
      </c>
      <c r="L206" s="24">
        <v>109.28</v>
      </c>
      <c r="M206" s="21" t="s">
        <v>31</v>
      </c>
      <c r="N206" s="24">
        <v>556</v>
      </c>
      <c r="O206" s="24">
        <v>2396</v>
      </c>
      <c r="P206" s="21" t="s">
        <v>707</v>
      </c>
      <c r="Q206" s="21" t="s">
        <v>33</v>
      </c>
      <c r="R206" s="21" t="s">
        <v>708</v>
      </c>
    </row>
    <row r="207" s="16" customFormat="1" ht="45" spans="1:18">
      <c r="A207" s="21">
        <v>42</v>
      </c>
      <c r="B207" s="21" t="s">
        <v>22</v>
      </c>
      <c r="C207" s="21" t="s">
        <v>23</v>
      </c>
      <c r="D207" s="21" t="s">
        <v>202</v>
      </c>
      <c r="E207" s="21" t="s">
        <v>816</v>
      </c>
      <c r="F207" s="21" t="s">
        <v>705</v>
      </c>
      <c r="G207" s="21" t="s">
        <v>26</v>
      </c>
      <c r="H207" s="21" t="s">
        <v>817</v>
      </c>
      <c r="I207" s="21" t="s">
        <v>28</v>
      </c>
      <c r="J207" s="21" t="s">
        <v>632</v>
      </c>
      <c r="K207" s="21" t="s">
        <v>818</v>
      </c>
      <c r="L207" s="24">
        <v>90.72</v>
      </c>
      <c r="M207" s="21" t="s">
        <v>31</v>
      </c>
      <c r="N207" s="24">
        <v>735</v>
      </c>
      <c r="O207" s="24">
        <v>3133</v>
      </c>
      <c r="P207" s="21" t="s">
        <v>707</v>
      </c>
      <c r="Q207" s="21" t="s">
        <v>33</v>
      </c>
      <c r="R207" s="21" t="s">
        <v>708</v>
      </c>
    </row>
    <row r="208" s="16" customFormat="1" ht="45" spans="1:18">
      <c r="A208" s="21">
        <v>43</v>
      </c>
      <c r="B208" s="21" t="s">
        <v>22</v>
      </c>
      <c r="C208" s="21" t="s">
        <v>23</v>
      </c>
      <c r="D208" s="21" t="s">
        <v>202</v>
      </c>
      <c r="E208" s="21" t="s">
        <v>819</v>
      </c>
      <c r="F208" s="21" t="s">
        <v>705</v>
      </c>
      <c r="G208" s="21" t="s">
        <v>26</v>
      </c>
      <c r="H208" s="21" t="s">
        <v>820</v>
      </c>
      <c r="I208" s="21" t="s">
        <v>28</v>
      </c>
      <c r="J208" s="21" t="s">
        <v>632</v>
      </c>
      <c r="K208" s="21" t="s">
        <v>821</v>
      </c>
      <c r="L208" s="24">
        <v>75.6</v>
      </c>
      <c r="M208" s="21" t="s">
        <v>31</v>
      </c>
      <c r="N208" s="24">
        <v>375</v>
      </c>
      <c r="O208" s="24">
        <v>1361</v>
      </c>
      <c r="P208" s="21" t="s">
        <v>707</v>
      </c>
      <c r="Q208" s="21" t="s">
        <v>33</v>
      </c>
      <c r="R208" s="21" t="s">
        <v>708</v>
      </c>
    </row>
    <row r="209" s="16" customFormat="1" ht="45" spans="1:18">
      <c r="A209" s="21">
        <v>44</v>
      </c>
      <c r="B209" s="21" t="s">
        <v>22</v>
      </c>
      <c r="C209" s="21" t="s">
        <v>23</v>
      </c>
      <c r="D209" s="21" t="s">
        <v>153</v>
      </c>
      <c r="E209" s="21" t="s">
        <v>822</v>
      </c>
      <c r="F209" s="21" t="s">
        <v>705</v>
      </c>
      <c r="G209" s="21" t="s">
        <v>26</v>
      </c>
      <c r="H209" s="21" t="s">
        <v>823</v>
      </c>
      <c r="I209" s="21" t="s">
        <v>28</v>
      </c>
      <c r="J209" s="21" t="s">
        <v>632</v>
      </c>
      <c r="K209" s="21" t="s">
        <v>717</v>
      </c>
      <c r="L209" s="24">
        <v>90</v>
      </c>
      <c r="M209" s="21" t="s">
        <v>31</v>
      </c>
      <c r="N209" s="24">
        <v>411</v>
      </c>
      <c r="O209" s="24">
        <v>1742</v>
      </c>
      <c r="P209" s="21" t="s">
        <v>707</v>
      </c>
      <c r="Q209" s="21" t="s">
        <v>33</v>
      </c>
      <c r="R209" s="21" t="s">
        <v>708</v>
      </c>
    </row>
    <row r="210" s="16" customFormat="1" ht="45" spans="1:18">
      <c r="A210" s="21">
        <v>45</v>
      </c>
      <c r="B210" s="21" t="s">
        <v>22</v>
      </c>
      <c r="C210" s="21" t="s">
        <v>23</v>
      </c>
      <c r="D210" s="21" t="s">
        <v>153</v>
      </c>
      <c r="E210" s="21" t="s">
        <v>824</v>
      </c>
      <c r="F210" s="21" t="s">
        <v>705</v>
      </c>
      <c r="G210" s="21" t="s">
        <v>26</v>
      </c>
      <c r="H210" s="21" t="s">
        <v>155</v>
      </c>
      <c r="I210" s="21" t="s">
        <v>28</v>
      </c>
      <c r="J210" s="21" t="s">
        <v>632</v>
      </c>
      <c r="K210" s="21" t="s">
        <v>825</v>
      </c>
      <c r="L210" s="24">
        <v>110</v>
      </c>
      <c r="M210" s="21" t="s">
        <v>31</v>
      </c>
      <c r="N210" s="24">
        <v>450</v>
      </c>
      <c r="O210" s="24">
        <v>1730</v>
      </c>
      <c r="P210" s="21" t="s">
        <v>707</v>
      </c>
      <c r="Q210" s="21" t="s">
        <v>33</v>
      </c>
      <c r="R210" s="21" t="s">
        <v>708</v>
      </c>
    </row>
    <row r="211" s="16" customFormat="1" ht="45" spans="1:18">
      <c r="A211" s="21">
        <v>46</v>
      </c>
      <c r="B211" s="21" t="s">
        <v>22</v>
      </c>
      <c r="C211" s="21" t="s">
        <v>23</v>
      </c>
      <c r="D211" s="21" t="s">
        <v>164</v>
      </c>
      <c r="E211" s="21" t="s">
        <v>826</v>
      </c>
      <c r="F211" s="21" t="s">
        <v>705</v>
      </c>
      <c r="G211" s="21" t="s">
        <v>26</v>
      </c>
      <c r="H211" s="21" t="s">
        <v>392</v>
      </c>
      <c r="I211" s="21" t="s">
        <v>28</v>
      </c>
      <c r="J211" s="21" t="s">
        <v>632</v>
      </c>
      <c r="K211" s="21" t="s">
        <v>827</v>
      </c>
      <c r="L211" s="24">
        <v>74.24</v>
      </c>
      <c r="M211" s="21" t="s">
        <v>31</v>
      </c>
      <c r="N211" s="24">
        <v>361</v>
      </c>
      <c r="O211" s="24">
        <v>1433</v>
      </c>
      <c r="P211" s="21" t="s">
        <v>707</v>
      </c>
      <c r="Q211" s="21" t="s">
        <v>33</v>
      </c>
      <c r="R211" s="21" t="s">
        <v>708</v>
      </c>
    </row>
    <row r="212" s="16" customFormat="1" ht="45" spans="1:18">
      <c r="A212" s="21">
        <v>47</v>
      </c>
      <c r="B212" s="21" t="s">
        <v>22</v>
      </c>
      <c r="C212" s="21" t="s">
        <v>23</v>
      </c>
      <c r="D212" s="21" t="s">
        <v>164</v>
      </c>
      <c r="E212" s="21" t="s">
        <v>828</v>
      </c>
      <c r="F212" s="21" t="s">
        <v>705</v>
      </c>
      <c r="G212" s="21" t="s">
        <v>26</v>
      </c>
      <c r="H212" s="21" t="s">
        <v>829</v>
      </c>
      <c r="I212" s="21" t="s">
        <v>28</v>
      </c>
      <c r="J212" s="21" t="s">
        <v>632</v>
      </c>
      <c r="K212" s="21" t="s">
        <v>830</v>
      </c>
      <c r="L212" s="24">
        <v>80.96</v>
      </c>
      <c r="M212" s="21" t="s">
        <v>31</v>
      </c>
      <c r="N212" s="24">
        <v>648</v>
      </c>
      <c r="O212" s="24">
        <v>2546</v>
      </c>
      <c r="P212" s="21" t="s">
        <v>707</v>
      </c>
      <c r="Q212" s="21" t="s">
        <v>33</v>
      </c>
      <c r="R212" s="21" t="s">
        <v>708</v>
      </c>
    </row>
    <row r="213" s="16" customFormat="1" ht="45" spans="1:18">
      <c r="A213" s="21">
        <v>48</v>
      </c>
      <c r="B213" s="21" t="s">
        <v>22</v>
      </c>
      <c r="C213" s="21" t="s">
        <v>23</v>
      </c>
      <c r="D213" s="21" t="s">
        <v>24</v>
      </c>
      <c r="E213" s="21" t="s">
        <v>831</v>
      </c>
      <c r="F213" s="21" t="s">
        <v>832</v>
      </c>
      <c r="G213" s="21" t="s">
        <v>26</v>
      </c>
      <c r="H213" s="21" t="s">
        <v>36</v>
      </c>
      <c r="I213" s="21" t="s">
        <v>28</v>
      </c>
      <c r="J213" s="21" t="s">
        <v>632</v>
      </c>
      <c r="K213" s="21" t="s">
        <v>833</v>
      </c>
      <c r="L213" s="24">
        <v>22.6</v>
      </c>
      <c r="M213" s="21" t="s">
        <v>31</v>
      </c>
      <c r="N213" s="24">
        <v>1071</v>
      </c>
      <c r="O213" s="24">
        <v>4076</v>
      </c>
      <c r="P213" s="21" t="s">
        <v>834</v>
      </c>
      <c r="Q213" s="21" t="s">
        <v>33</v>
      </c>
      <c r="R213" s="21" t="s">
        <v>835</v>
      </c>
    </row>
    <row r="214" s="16" customFormat="1" ht="45" spans="1:18">
      <c r="A214" s="21">
        <v>49</v>
      </c>
      <c r="B214" s="21" t="s">
        <v>22</v>
      </c>
      <c r="C214" s="21" t="s">
        <v>23</v>
      </c>
      <c r="D214" s="21" t="s">
        <v>106</v>
      </c>
      <c r="E214" s="21" t="s">
        <v>836</v>
      </c>
      <c r="F214" s="21" t="s">
        <v>832</v>
      </c>
      <c r="G214" s="21" t="s">
        <v>26</v>
      </c>
      <c r="H214" s="21" t="s">
        <v>768</v>
      </c>
      <c r="I214" s="21" t="s">
        <v>28</v>
      </c>
      <c r="J214" s="21" t="s">
        <v>632</v>
      </c>
      <c r="K214" s="21" t="s">
        <v>837</v>
      </c>
      <c r="L214" s="24">
        <v>70.06</v>
      </c>
      <c r="M214" s="21" t="s">
        <v>31</v>
      </c>
      <c r="N214" s="24">
        <v>182</v>
      </c>
      <c r="O214" s="24">
        <v>868</v>
      </c>
      <c r="P214" s="21" t="s">
        <v>834</v>
      </c>
      <c r="Q214" s="21" t="s">
        <v>33</v>
      </c>
      <c r="R214" s="21" t="s">
        <v>835</v>
      </c>
    </row>
    <row r="215" s="16" customFormat="1" ht="45" spans="1:18">
      <c r="A215" s="21">
        <v>50</v>
      </c>
      <c r="B215" s="21" t="s">
        <v>22</v>
      </c>
      <c r="C215" s="21" t="s">
        <v>23</v>
      </c>
      <c r="D215" s="21" t="s">
        <v>113</v>
      </c>
      <c r="E215" s="21" t="s">
        <v>838</v>
      </c>
      <c r="F215" s="21" t="s">
        <v>832</v>
      </c>
      <c r="G215" s="21" t="s">
        <v>26</v>
      </c>
      <c r="H215" s="21" t="s">
        <v>778</v>
      </c>
      <c r="I215" s="21" t="s">
        <v>28</v>
      </c>
      <c r="J215" s="21" t="s">
        <v>632</v>
      </c>
      <c r="K215" s="21" t="s">
        <v>839</v>
      </c>
      <c r="L215" s="24">
        <v>92.96</v>
      </c>
      <c r="M215" s="21" t="s">
        <v>31</v>
      </c>
      <c r="N215" s="24">
        <v>388</v>
      </c>
      <c r="O215" s="24">
        <v>1896</v>
      </c>
      <c r="P215" s="21" t="s">
        <v>834</v>
      </c>
      <c r="Q215" s="21" t="s">
        <v>33</v>
      </c>
      <c r="R215" s="21" t="s">
        <v>835</v>
      </c>
    </row>
    <row r="216" s="16" customFormat="1" ht="45" spans="1:18">
      <c r="A216" s="21">
        <v>51</v>
      </c>
      <c r="B216" s="21" t="s">
        <v>22</v>
      </c>
      <c r="C216" s="21" t="s">
        <v>23</v>
      </c>
      <c r="D216" s="21" t="s">
        <v>164</v>
      </c>
      <c r="E216" s="21" t="s">
        <v>840</v>
      </c>
      <c r="F216" s="21" t="s">
        <v>832</v>
      </c>
      <c r="G216" s="21" t="s">
        <v>26</v>
      </c>
      <c r="H216" s="21" t="s">
        <v>387</v>
      </c>
      <c r="I216" s="21" t="s">
        <v>28</v>
      </c>
      <c r="J216" s="21" t="s">
        <v>632</v>
      </c>
      <c r="K216" s="21" t="s">
        <v>841</v>
      </c>
      <c r="L216" s="24">
        <v>44.8</v>
      </c>
      <c r="M216" s="21" t="s">
        <v>31</v>
      </c>
      <c r="N216" s="24">
        <v>385</v>
      </c>
      <c r="O216" s="24">
        <v>2081</v>
      </c>
      <c r="P216" s="21" t="s">
        <v>834</v>
      </c>
      <c r="Q216" s="21" t="s">
        <v>33</v>
      </c>
      <c r="R216" s="21" t="s">
        <v>835</v>
      </c>
    </row>
    <row r="217" s="16" customFormat="1" ht="45" spans="1:18">
      <c r="A217" s="21">
        <v>52</v>
      </c>
      <c r="B217" s="21" t="s">
        <v>22</v>
      </c>
      <c r="C217" s="21" t="s">
        <v>23</v>
      </c>
      <c r="D217" s="21" t="s">
        <v>40</v>
      </c>
      <c r="E217" s="21" t="s">
        <v>842</v>
      </c>
      <c r="F217" s="21" t="s">
        <v>705</v>
      </c>
      <c r="G217" s="21" t="s">
        <v>26</v>
      </c>
      <c r="H217" s="21" t="s">
        <v>183</v>
      </c>
      <c r="I217" s="21" t="s">
        <v>28</v>
      </c>
      <c r="J217" s="21" t="s">
        <v>632</v>
      </c>
      <c r="K217" s="21" t="s">
        <v>843</v>
      </c>
      <c r="L217" s="24">
        <v>131.222</v>
      </c>
      <c r="M217" s="21" t="s">
        <v>31</v>
      </c>
      <c r="N217" s="24">
        <v>652</v>
      </c>
      <c r="O217" s="24">
        <v>2997</v>
      </c>
      <c r="P217" s="21" t="s">
        <v>834</v>
      </c>
      <c r="Q217" s="21" t="s">
        <v>33</v>
      </c>
      <c r="R217" s="21" t="s">
        <v>835</v>
      </c>
    </row>
    <row r="218" s="16" customFormat="1" ht="45" spans="1:18">
      <c r="A218" s="21">
        <v>53</v>
      </c>
      <c r="B218" s="21" t="s">
        <v>22</v>
      </c>
      <c r="C218" s="21" t="s">
        <v>23</v>
      </c>
      <c r="D218" s="21" t="s">
        <v>40</v>
      </c>
      <c r="E218" s="21" t="s">
        <v>844</v>
      </c>
      <c r="F218" s="21" t="s">
        <v>832</v>
      </c>
      <c r="G218" s="21" t="s">
        <v>26</v>
      </c>
      <c r="H218" s="21" t="s">
        <v>183</v>
      </c>
      <c r="I218" s="21" t="s">
        <v>28</v>
      </c>
      <c r="J218" s="21" t="s">
        <v>632</v>
      </c>
      <c r="K218" s="21" t="s">
        <v>845</v>
      </c>
      <c r="L218" s="24">
        <v>100.89</v>
      </c>
      <c r="M218" s="21" t="s">
        <v>31</v>
      </c>
      <c r="N218" s="24">
        <v>652</v>
      </c>
      <c r="O218" s="24">
        <v>2997</v>
      </c>
      <c r="P218" s="21" t="s">
        <v>707</v>
      </c>
      <c r="Q218" s="21" t="s">
        <v>33</v>
      </c>
      <c r="R218" s="21" t="s">
        <v>708</v>
      </c>
    </row>
    <row r="219" s="16" customFormat="1" ht="45" spans="1:18">
      <c r="A219" s="21">
        <v>54</v>
      </c>
      <c r="B219" s="21" t="s">
        <v>22</v>
      </c>
      <c r="C219" s="21" t="s">
        <v>23</v>
      </c>
      <c r="D219" s="21" t="s">
        <v>40</v>
      </c>
      <c r="E219" s="21" t="s">
        <v>846</v>
      </c>
      <c r="F219" s="21" t="s">
        <v>832</v>
      </c>
      <c r="G219" s="21" t="s">
        <v>26</v>
      </c>
      <c r="H219" s="21" t="s">
        <v>847</v>
      </c>
      <c r="I219" s="21" t="s">
        <v>28</v>
      </c>
      <c r="J219" s="21" t="s">
        <v>632</v>
      </c>
      <c r="K219" s="21" t="s">
        <v>848</v>
      </c>
      <c r="L219" s="24">
        <v>353.745</v>
      </c>
      <c r="M219" s="21" t="s">
        <v>31</v>
      </c>
      <c r="N219" s="24">
        <v>541</v>
      </c>
      <c r="O219" s="24">
        <v>2680</v>
      </c>
      <c r="P219" s="21" t="s">
        <v>834</v>
      </c>
      <c r="Q219" s="21" t="s">
        <v>33</v>
      </c>
      <c r="R219" s="21" t="s">
        <v>835</v>
      </c>
    </row>
    <row r="220" s="16" customFormat="1" ht="45" spans="1:18">
      <c r="A220" s="21">
        <v>55</v>
      </c>
      <c r="B220" s="21" t="s">
        <v>22</v>
      </c>
      <c r="C220" s="21" t="s">
        <v>23</v>
      </c>
      <c r="D220" s="21" t="s">
        <v>214</v>
      </c>
      <c r="E220" s="21" t="s">
        <v>849</v>
      </c>
      <c r="F220" s="21" t="s">
        <v>705</v>
      </c>
      <c r="G220" s="21" t="s">
        <v>26</v>
      </c>
      <c r="H220" s="21" t="s">
        <v>850</v>
      </c>
      <c r="I220" s="21" t="s">
        <v>28</v>
      </c>
      <c r="J220" s="21" t="s">
        <v>632</v>
      </c>
      <c r="K220" s="21" t="s">
        <v>851</v>
      </c>
      <c r="L220" s="24">
        <v>330.907</v>
      </c>
      <c r="M220" s="21" t="s">
        <v>31</v>
      </c>
      <c r="N220" s="24">
        <v>355</v>
      </c>
      <c r="O220" s="24">
        <v>1525</v>
      </c>
      <c r="P220" s="21" t="s">
        <v>707</v>
      </c>
      <c r="Q220" s="21" t="s">
        <v>33</v>
      </c>
      <c r="R220" s="21" t="s">
        <v>708</v>
      </c>
    </row>
    <row r="221" s="16" customFormat="1" ht="45" spans="1:18">
      <c r="A221" s="21">
        <v>56</v>
      </c>
      <c r="B221" s="21" t="s">
        <v>22</v>
      </c>
      <c r="C221" s="21" t="s">
        <v>23</v>
      </c>
      <c r="D221" s="21" t="s">
        <v>214</v>
      </c>
      <c r="E221" s="21" t="s">
        <v>852</v>
      </c>
      <c r="F221" s="21" t="s">
        <v>832</v>
      </c>
      <c r="G221" s="21" t="s">
        <v>26</v>
      </c>
      <c r="H221" s="21" t="s">
        <v>850</v>
      </c>
      <c r="I221" s="21" t="s">
        <v>28</v>
      </c>
      <c r="J221" s="21" t="s">
        <v>632</v>
      </c>
      <c r="K221" s="21" t="s">
        <v>853</v>
      </c>
      <c r="L221" s="24">
        <v>156.96</v>
      </c>
      <c r="M221" s="21" t="s">
        <v>31</v>
      </c>
      <c r="N221" s="24">
        <v>355</v>
      </c>
      <c r="O221" s="24">
        <v>1525</v>
      </c>
      <c r="P221" s="21" t="s">
        <v>834</v>
      </c>
      <c r="Q221" s="21" t="s">
        <v>33</v>
      </c>
      <c r="R221" s="21" t="s">
        <v>835</v>
      </c>
    </row>
    <row r="222" s="16" customFormat="1" ht="45" spans="1:18">
      <c r="A222" s="21">
        <v>57</v>
      </c>
      <c r="B222" s="21" t="s">
        <v>22</v>
      </c>
      <c r="C222" s="21" t="s">
        <v>23</v>
      </c>
      <c r="D222" s="21" t="s">
        <v>106</v>
      </c>
      <c r="E222" s="21" t="s">
        <v>854</v>
      </c>
      <c r="F222" s="21" t="s">
        <v>705</v>
      </c>
      <c r="G222" s="21" t="s">
        <v>26</v>
      </c>
      <c r="H222" s="21" t="s">
        <v>855</v>
      </c>
      <c r="I222" s="21" t="s">
        <v>28</v>
      </c>
      <c r="J222" s="21" t="s">
        <v>632</v>
      </c>
      <c r="K222" s="21" t="s">
        <v>856</v>
      </c>
      <c r="L222" s="24">
        <v>21</v>
      </c>
      <c r="M222" s="21" t="s">
        <v>31</v>
      </c>
      <c r="N222" s="24">
        <v>385</v>
      </c>
      <c r="O222" s="24">
        <v>1816</v>
      </c>
      <c r="P222" s="21" t="s">
        <v>857</v>
      </c>
      <c r="Q222" s="21" t="s">
        <v>33</v>
      </c>
      <c r="R222" s="21" t="s">
        <v>858</v>
      </c>
    </row>
    <row r="223" s="15" customFormat="1" ht="17" customHeight="1" spans="1:18">
      <c r="A223" s="28">
        <v>1</v>
      </c>
      <c r="B223" s="28"/>
      <c r="C223" s="28"/>
      <c r="D223" s="28"/>
      <c r="E223" s="28" t="s">
        <v>859</v>
      </c>
      <c r="F223" s="28"/>
      <c r="G223" s="28"/>
      <c r="H223" s="28"/>
      <c r="I223" s="28"/>
      <c r="J223" s="28"/>
      <c r="K223" s="28"/>
      <c r="L223" s="29">
        <f>SUM(L224)</f>
        <v>198</v>
      </c>
      <c r="M223" s="20"/>
      <c r="N223" s="29"/>
      <c r="O223" s="29"/>
      <c r="P223" s="28"/>
      <c r="Q223" s="28"/>
      <c r="R223" s="28"/>
    </row>
    <row r="224" ht="45" spans="1:18">
      <c r="A224" s="21">
        <v>1</v>
      </c>
      <c r="B224" s="21" t="s">
        <v>22</v>
      </c>
      <c r="C224" s="21" t="s">
        <v>23</v>
      </c>
      <c r="D224" s="21"/>
      <c r="E224" s="21" t="s">
        <v>860</v>
      </c>
      <c r="F224" s="21" t="s">
        <v>861</v>
      </c>
      <c r="G224" s="21" t="s">
        <v>26</v>
      </c>
      <c r="H224" s="21" t="s">
        <v>23</v>
      </c>
      <c r="I224" s="21" t="s">
        <v>28</v>
      </c>
      <c r="J224" s="21" t="s">
        <v>632</v>
      </c>
      <c r="K224" s="21" t="s">
        <v>862</v>
      </c>
      <c r="L224" s="24">
        <v>198</v>
      </c>
      <c r="M224" s="21" t="s">
        <v>31</v>
      </c>
      <c r="N224" s="24">
        <f>N4</f>
        <v>43952</v>
      </c>
      <c r="O224" s="24">
        <f>O4</f>
        <v>178246</v>
      </c>
      <c r="P224" s="21" t="str">
        <f>CONCATENATE("保障2022年巩固拓展脱贫攻坚成果与乡村振兴有效衔接项目库的",A4,"个项目顺利完工，项目并充分发挥效益。")</f>
        <v>保障2022年巩固拓展脱贫攻坚成果与乡村振兴有效衔接项目库的208个项目顺利完工，项目并充分发挥效益。</v>
      </c>
      <c r="Q224" s="21" t="s">
        <v>33</v>
      </c>
      <c r="R224" s="21" t="str">
        <f>CONCATENATE("带动全县",N224,"户次",O224,"人次的产业发展、就业增收，改善相关村的村基础设施建设，群众生活条件和居住环境明显改善。")</f>
        <v>带动全县43952户次178246人次的产业发展、就业增收，改善相关村的村基础设施建设，群众生活条件和居住环境明显改善。</v>
      </c>
    </row>
  </sheetData>
  <autoFilter ref="A3:R224">
    <extLst/>
  </autoFilter>
  <mergeCells count="2">
    <mergeCell ref="A1:R1"/>
    <mergeCell ref="A2:R2"/>
  </mergeCells>
  <conditionalFormatting sqref="E17">
    <cfRule type="duplicateValues" dxfId="0" priority="1"/>
  </conditionalFormatting>
  <conditionalFormatting sqref="E7:E16 E18:E224">
    <cfRule type="duplicateValues" dxfId="0" priority="4"/>
  </conditionalFormatting>
  <printOptions horizontalCentered="1"/>
  <pageMargins left="0.251388888888889" right="0.251388888888889" top="0.786805555555556" bottom="0.786805555555556" header="0.298611111111111" footer="0.298611111111111"/>
  <pageSetup paperSize="9" scale="73" fitToHeight="0" orientation="landscape" horizontalDpi="600"/>
  <headerFooter/>
  <ignoredErrors>
    <ignoredError sqref="E2:R2 E1:R1 E3:K3 M3 F6:K6 E5:K5 E4:K4 G88 E84 G85 E85 G83 E83 K147 R147 P147 E146:H147 G18:H18 E18 G68:H69 E68:E69 G63:H63 E63 G128:H128 G129:H129 K131 G131:H131 G91:H91 G82 E82 G84 E86 B4:C4 P4:R4 B1:C1 A2:C2 A3 C3 Q3 B5:C5 P5:R5 N130 P130 R130 N129 P129 R129 P131 R131 R91 G130:H130 G95 G87:H87 G86 P6:R6 B6:C6 L129 N96:P96 N97 P97 R96:R97 G97 G96 L97 L96" formulaRange="1" unlockedFormula="1" emptyCellReference="1"/>
    <ignoredError sqref="L32" formulaRange="1"/>
    <ignoredError sqref="E131" emptyCellReferenc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workbookViewId="0">
      <selection activeCell="A1" sqref="A1:M1"/>
    </sheetView>
  </sheetViews>
  <sheetFormatPr defaultColWidth="9" defaultRowHeight="14.25" outlineLevelRow="4"/>
  <cols>
    <col min="1" max="1" width="7" style="1" customWidth="1"/>
    <col min="2" max="13" width="11.8833333333333" style="1" customWidth="1"/>
    <col min="14" max="16382" width="9" style="1"/>
  </cols>
  <sheetData>
    <row r="1" s="1" customFormat="1" ht="35" customHeight="1" spans="1:13">
      <c r="A1" s="2" t="s">
        <v>863</v>
      </c>
      <c r="B1" s="2"/>
      <c r="C1" s="2"/>
      <c r="D1" s="2"/>
      <c r="E1" s="2"/>
      <c r="F1" s="2"/>
      <c r="G1" s="2"/>
      <c r="H1" s="2"/>
      <c r="I1" s="2"/>
      <c r="J1" s="2"/>
      <c r="K1" s="2"/>
      <c r="L1" s="2"/>
      <c r="M1" s="2"/>
    </row>
    <row r="2" s="1" customFormat="1" ht="17" customHeight="1" spans="1:13">
      <c r="A2" s="3" t="s">
        <v>1</v>
      </c>
      <c r="B2" s="3"/>
      <c r="C2" s="3"/>
      <c r="D2" s="3"/>
      <c r="E2" s="3"/>
      <c r="F2" s="3"/>
      <c r="G2" s="3"/>
      <c r="H2" s="3"/>
      <c r="I2" s="3"/>
      <c r="J2" s="3"/>
      <c r="K2" s="3"/>
      <c r="L2" s="3"/>
      <c r="M2" s="3"/>
    </row>
    <row r="3" s="1" customFormat="1" ht="46" customHeight="1" spans="1:13">
      <c r="A3" s="4" t="s">
        <v>864</v>
      </c>
      <c r="B3" s="5" t="s">
        <v>865</v>
      </c>
      <c r="C3" s="5"/>
      <c r="D3" s="5" t="s">
        <v>20</v>
      </c>
      <c r="E3" s="5"/>
      <c r="F3" s="5" t="s">
        <v>636</v>
      </c>
      <c r="G3" s="5"/>
      <c r="H3" s="5" t="s">
        <v>697</v>
      </c>
      <c r="I3" s="5"/>
      <c r="J3" s="5" t="s">
        <v>705</v>
      </c>
      <c r="K3" s="5"/>
      <c r="L3" s="5" t="s">
        <v>859</v>
      </c>
      <c r="M3" s="5"/>
    </row>
    <row r="4" s="1" customFormat="1" ht="37" customHeight="1" spans="1:13">
      <c r="A4" s="6" t="s">
        <v>23</v>
      </c>
      <c r="B4" s="5" t="s">
        <v>866</v>
      </c>
      <c r="C4" s="5" t="s">
        <v>867</v>
      </c>
      <c r="D4" s="5" t="s">
        <v>868</v>
      </c>
      <c r="E4" s="5" t="s">
        <v>869</v>
      </c>
      <c r="F4" s="5" t="s">
        <v>868</v>
      </c>
      <c r="G4" s="5" t="s">
        <v>869</v>
      </c>
      <c r="H4" s="5" t="s">
        <v>868</v>
      </c>
      <c r="I4" s="5" t="s">
        <v>869</v>
      </c>
      <c r="J4" s="5" t="s">
        <v>868</v>
      </c>
      <c r="K4" s="5" t="s">
        <v>869</v>
      </c>
      <c r="L4" s="5" t="s">
        <v>868</v>
      </c>
      <c r="M4" s="5" t="s">
        <v>869</v>
      </c>
    </row>
    <row r="5" s="1" customFormat="1" ht="42" customHeight="1" spans="1:13">
      <c r="A5" s="7"/>
      <c r="B5" s="4">
        <f>'2022年项目库'!A4</f>
        <v>208</v>
      </c>
      <c r="C5" s="8">
        <f>'2022年项目库'!L4</f>
        <v>20158</v>
      </c>
      <c r="D5" s="4">
        <f>'2022年项目库'!A5</f>
        <v>134</v>
      </c>
      <c r="E5" s="9">
        <f>'2022年项目库'!L5</f>
        <v>12974.107</v>
      </c>
      <c r="F5" s="4">
        <f>'2022年项目库'!A147</f>
        <v>15</v>
      </c>
      <c r="G5" s="4">
        <f>'2022年项目库'!L147</f>
        <v>701.709</v>
      </c>
      <c r="H5" s="4">
        <f>'2022年项目库'!A163</f>
        <v>1</v>
      </c>
      <c r="I5" s="4">
        <f>'2022年项目库'!L163</f>
        <v>181.8</v>
      </c>
      <c r="J5" s="4">
        <f>'2022年项目库'!A165</f>
        <v>57</v>
      </c>
      <c r="K5" s="4">
        <f>'2022年项目库'!L165</f>
        <v>6102.384</v>
      </c>
      <c r="L5" s="10">
        <v>1</v>
      </c>
      <c r="M5" s="10">
        <v>248</v>
      </c>
    </row>
  </sheetData>
  <mergeCells count="9">
    <mergeCell ref="A1:M1"/>
    <mergeCell ref="A2:M2"/>
    <mergeCell ref="B3:C3"/>
    <mergeCell ref="D3:E3"/>
    <mergeCell ref="F3:G3"/>
    <mergeCell ref="H3:I3"/>
    <mergeCell ref="J3:K3"/>
    <mergeCell ref="L3:M3"/>
    <mergeCell ref="A4:A5"/>
  </mergeCells>
  <printOptions horizontalCentered="1"/>
  <pageMargins left="0.251388888888889" right="0.251388888888889" top="0.751388888888889" bottom="0.751388888888889" header="0.298611111111111" footer="0.298611111111111"/>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2022年项目库</vt:lpstr>
      <vt:lpstr>2022年项目库汇总表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2021-11-27T11:37:00Z</dcterms:created>
  <dcterms:modified xsi:type="dcterms:W3CDTF">2023-01-05T07:35:10Z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AF323A4CF4044856B64D608E18886607</vt:lpwstr>
  </property>
  <property fmtid="{D5CDD505-2E9C-101B-9397-08002B2CF9AE}" pid="3" name="KSOProductBuildVer">
    <vt:lpwstr>2052-11.1.0.13703</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